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hawn.montgomery.ctr\Desktop\June 2023\"/>
    </mc:Choice>
  </mc:AlternateContent>
  <xr:revisionPtr revIDLastSave="0" documentId="8_{D13BCFAA-F65D-4B9C-859E-0CF27B8CA3ED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Material_list" sheetId="25" r:id="rId1"/>
    <sheet name="This Work" sheetId="26" r:id="rId2"/>
    <sheet name="Literature" sheetId="28" r:id="rId3"/>
    <sheet name="Relative Difference" sheetId="29" r:id="rId4"/>
    <sheet name="Sources" sheetId="27" r:id="rId5"/>
    <sheet name="Extrapolated_T_lit_data" sheetId="30" r:id="rId6"/>
  </sheets>
  <definedNames>
    <definedName name="_xlnm._FilterDatabase" localSheetId="3" hidden="1">'Relative Difference'!$B$8:$P$297</definedName>
    <definedName name="_xlnm._FilterDatabase" localSheetId="1" hidden="1">'This Work'!$A$8:$P$298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9" l="1"/>
  <c r="F9" i="29"/>
  <c r="F10" i="29"/>
  <c r="G10" i="29"/>
  <c r="H10" i="29"/>
  <c r="I10" i="29"/>
  <c r="J10" i="29"/>
  <c r="K10" i="29"/>
  <c r="L10" i="29"/>
  <c r="M10" i="29"/>
  <c r="G9" i="29"/>
  <c r="F11" i="29"/>
  <c r="G11" i="29"/>
  <c r="F23" i="29"/>
  <c r="G23" i="29"/>
  <c r="F31" i="29"/>
  <c r="G31" i="29"/>
  <c r="F34" i="29"/>
  <c r="G34" i="29"/>
  <c r="F42" i="29"/>
  <c r="G42" i="29"/>
  <c r="F45" i="29"/>
  <c r="G45" i="29"/>
  <c r="G63" i="29"/>
  <c r="L29" i="27" l="1"/>
  <c r="O237" i="29"/>
  <c r="N237" i="29"/>
  <c r="M237" i="29"/>
  <c r="L237" i="29"/>
  <c r="K237" i="29"/>
  <c r="J237" i="29"/>
  <c r="I237" i="29"/>
  <c r="H237" i="29"/>
  <c r="O209" i="29"/>
  <c r="N209" i="29"/>
  <c r="M209" i="29"/>
  <c r="L209" i="29"/>
  <c r="K209" i="29"/>
  <c r="J209" i="29"/>
  <c r="I209" i="29"/>
  <c r="H209" i="29"/>
  <c r="G209" i="29"/>
  <c r="F209" i="29"/>
  <c r="O98" i="29"/>
  <c r="N98" i="29"/>
  <c r="M98" i="29"/>
  <c r="L98" i="29"/>
  <c r="K98" i="29"/>
  <c r="J98" i="29"/>
  <c r="I98" i="29"/>
  <c r="H98" i="29"/>
  <c r="G98" i="29"/>
  <c r="F98" i="29"/>
  <c r="O78" i="29"/>
  <c r="N78" i="29"/>
  <c r="M78" i="29"/>
  <c r="L78" i="29"/>
  <c r="K78" i="29"/>
  <c r="J78" i="29"/>
  <c r="I78" i="29"/>
  <c r="H78" i="29"/>
  <c r="G78" i="29"/>
  <c r="F78" i="29"/>
  <c r="O69" i="29"/>
  <c r="N69" i="29"/>
  <c r="M69" i="29"/>
  <c r="L69" i="29"/>
  <c r="K69" i="29"/>
  <c r="J69" i="29"/>
  <c r="I69" i="29"/>
  <c r="H69" i="29"/>
  <c r="G69" i="29"/>
  <c r="F69" i="29"/>
  <c r="O64" i="29"/>
  <c r="N64" i="29"/>
  <c r="M64" i="29"/>
  <c r="L64" i="29"/>
  <c r="K64" i="29"/>
  <c r="J64" i="29"/>
  <c r="I64" i="29"/>
  <c r="H64" i="29"/>
  <c r="G64" i="29"/>
  <c r="F64" i="29"/>
  <c r="O63" i="29"/>
  <c r="N63" i="29"/>
  <c r="M63" i="29"/>
  <c r="L63" i="29"/>
  <c r="K63" i="29"/>
  <c r="J63" i="29"/>
  <c r="I63" i="29"/>
  <c r="H63" i="29"/>
  <c r="F63" i="29"/>
  <c r="O56" i="29"/>
  <c r="N56" i="29"/>
  <c r="M56" i="29"/>
  <c r="L56" i="29"/>
  <c r="K56" i="29"/>
  <c r="J56" i="29"/>
  <c r="I56" i="29"/>
  <c r="H56" i="29"/>
  <c r="G56" i="29"/>
  <c r="F56" i="29"/>
  <c r="O53" i="29"/>
  <c r="N53" i="29"/>
  <c r="M53" i="29"/>
  <c r="L53" i="29"/>
  <c r="K53" i="29"/>
  <c r="J53" i="29"/>
  <c r="I53" i="29"/>
  <c r="H53" i="29"/>
  <c r="O45" i="29"/>
  <c r="N45" i="29"/>
  <c r="M45" i="29"/>
  <c r="L45" i="29"/>
  <c r="K45" i="29"/>
  <c r="J45" i="29"/>
  <c r="I45" i="29"/>
  <c r="H45" i="29"/>
  <c r="O42" i="29"/>
  <c r="N42" i="29"/>
  <c r="M42" i="29"/>
  <c r="L42" i="29"/>
  <c r="K42" i="29"/>
  <c r="J42" i="29"/>
  <c r="I42" i="29"/>
  <c r="H42" i="29"/>
  <c r="O34" i="29"/>
  <c r="N34" i="29"/>
  <c r="M34" i="29"/>
  <c r="L34" i="29"/>
  <c r="K34" i="29"/>
  <c r="J34" i="29"/>
  <c r="I34" i="29"/>
  <c r="H34" i="29"/>
  <c r="O31" i="29"/>
  <c r="N31" i="29"/>
  <c r="M31" i="29"/>
  <c r="L31" i="29"/>
  <c r="K31" i="29"/>
  <c r="J31" i="29"/>
  <c r="I31" i="29"/>
  <c r="H31" i="29"/>
  <c r="O23" i="29"/>
  <c r="N23" i="29"/>
  <c r="M23" i="29"/>
  <c r="L23" i="29"/>
  <c r="K23" i="29"/>
  <c r="J23" i="29"/>
  <c r="I23" i="29"/>
  <c r="H23" i="29"/>
  <c r="O11" i="29"/>
  <c r="N11" i="29"/>
  <c r="M11" i="29"/>
  <c r="L11" i="29"/>
  <c r="K11" i="29"/>
  <c r="J11" i="29"/>
  <c r="I11" i="29"/>
  <c r="H11" i="29"/>
  <c r="N10" i="29"/>
  <c r="O10" i="29"/>
  <c r="O9" i="29"/>
  <c r="N9" i="29"/>
  <c r="M9" i="29"/>
  <c r="L9" i="29"/>
  <c r="K9" i="29"/>
  <c r="J9" i="29"/>
  <c r="I9" i="29"/>
  <c r="H9" i="29"/>
  <c r="G23" i="25" l="1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</calcChain>
</file>

<file path=xl/sharedStrings.xml><?xml version="1.0" encoding="utf-8"?>
<sst xmlns="http://schemas.openxmlformats.org/spreadsheetml/2006/main" count="534" uniqueCount="167">
  <si>
    <t>Density at -40C, g/cc</t>
  </si>
  <si>
    <t>Viscosity at -40C, cSt</t>
  </si>
  <si>
    <t>Density at -20C, g/cc</t>
  </si>
  <si>
    <t>Viscosity at -20C, cSt</t>
  </si>
  <si>
    <t>Density at -10C, g/cc</t>
  </si>
  <si>
    <t>Viscosity at -10C, cSt</t>
  </si>
  <si>
    <t>Density at 0C, g/cc</t>
  </si>
  <si>
    <t>Viscosity at 0C, cSt</t>
  </si>
  <si>
    <t>Density at 15C, g/cc</t>
  </si>
  <si>
    <t>Viscosity at 15C, cSt</t>
  </si>
  <si>
    <t>2,3-dimethylpentane</t>
  </si>
  <si>
    <t>2,4-dimethylpentane</t>
  </si>
  <si>
    <t>methylcyclohexane</t>
  </si>
  <si>
    <t>hexylbenzene</t>
  </si>
  <si>
    <t>A</t>
  </si>
  <si>
    <t>B</t>
  </si>
  <si>
    <t>C</t>
  </si>
  <si>
    <t>ethylbenzene</t>
  </si>
  <si>
    <t>butylcyclohexane</t>
  </si>
  <si>
    <t>heptylbenzene</t>
  </si>
  <si>
    <t>ethylcyclohexane</t>
  </si>
  <si>
    <t>C-9</t>
  </si>
  <si>
    <t>A-1</t>
  </si>
  <si>
    <t>A-3</t>
  </si>
  <si>
    <t>a</t>
  </si>
  <si>
    <t>b</t>
  </si>
  <si>
    <t>c</t>
  </si>
  <si>
    <t>d</t>
  </si>
  <si>
    <t>e</t>
  </si>
  <si>
    <t>f</t>
  </si>
  <si>
    <t>g</t>
  </si>
  <si>
    <t>A-2</t>
  </si>
  <si>
    <t>C-3</t>
  </si>
  <si>
    <t>C-7</t>
  </si>
  <si>
    <t>C-1</t>
  </si>
  <si>
    <t>C-8</t>
  </si>
  <si>
    <t>POSF12945</t>
  </si>
  <si>
    <t>i</t>
  </si>
  <si>
    <t>h</t>
  </si>
  <si>
    <t>j</t>
  </si>
  <si>
    <t>k</t>
  </si>
  <si>
    <t>l</t>
  </si>
  <si>
    <t>m</t>
  </si>
  <si>
    <t>2,2,4,6,6-pentamethylheptane</t>
  </si>
  <si>
    <t>CAS</t>
  </si>
  <si>
    <t>108-87-2</t>
  </si>
  <si>
    <t>1077-16-3</t>
  </si>
  <si>
    <t>565-59-3</t>
  </si>
  <si>
    <t>110-54-3</t>
  </si>
  <si>
    <t>108-38-3</t>
  </si>
  <si>
    <t>1678-93-9</t>
  </si>
  <si>
    <t>100-41-4</t>
  </si>
  <si>
    <t>13475-82-6</t>
  </si>
  <si>
    <t>540-84-1</t>
  </si>
  <si>
    <t>2,2,4-trimethylpentane</t>
  </si>
  <si>
    <t>109-66-0</t>
  </si>
  <si>
    <t>111-65-9</t>
  </si>
  <si>
    <t>95-47-6</t>
  </si>
  <si>
    <t>n-hexane</t>
  </si>
  <si>
    <t>n-octane</t>
  </si>
  <si>
    <t>butylcyclohexane/heptylbenzene 50/50</t>
  </si>
  <si>
    <t>heptylbenzene/ethylbenzene 50/50</t>
  </si>
  <si>
    <t>butylcyclohexane/ethylbenzene 50/50</t>
  </si>
  <si>
    <t>2,2,4,6,6-pentamethylheptane/ethylbenzene 50/50</t>
  </si>
  <si>
    <t>butylcyclohexane/2,2,4,6,6-pentamethylheptane 50/50</t>
  </si>
  <si>
    <t>m-xylene</t>
  </si>
  <si>
    <t>o-xylene</t>
  </si>
  <si>
    <t>n-pentane</t>
  </si>
  <si>
    <t>1078-71-3</t>
  </si>
  <si>
    <t>2,2,4,6,6-pentamethylheptane/2,2,4-trimethylpentane 50/50</t>
  </si>
  <si>
    <t>2,2,4-trimethylpentane/ethylbenzene 50/50</t>
  </si>
  <si>
    <t>heptylbenzene/2,2,4-trimethylpentane 50/50</t>
  </si>
  <si>
    <t>n-pentane/heptylbenzene</t>
  </si>
  <si>
    <t>n-pentane/2,2,4-trimethylpentane 50/50</t>
  </si>
  <si>
    <t>n-pentane/2,2,4,6,6-pentamethylheptane 50/50</t>
  </si>
  <si>
    <t>n-pentane/butylcyclohexane 50/50</t>
  </si>
  <si>
    <t>2-methylpentane</t>
  </si>
  <si>
    <t>A-3 (POSF10289)</t>
  </si>
  <si>
    <t>trans-decalin</t>
  </si>
  <si>
    <t>C-9 (POSF 12968)</t>
  </si>
  <si>
    <t>HRJ Camelina (POSF 7720)</t>
  </si>
  <si>
    <t>C-1 (POSF 13718)</t>
  </si>
  <si>
    <t>C-3 (POSF 12959)</t>
  </si>
  <si>
    <t>A-2 (POSF 10325)</t>
  </si>
  <si>
    <t>C-7 (POSF 13727)</t>
  </si>
  <si>
    <t>C-8 (POSF 13491)</t>
  </si>
  <si>
    <t>Fuels</t>
  </si>
  <si>
    <t>493-02-7</t>
  </si>
  <si>
    <t>A-1 (POSF 10264)</t>
  </si>
  <si>
    <t>HRJ Camelina</t>
  </si>
  <si>
    <t>Comment</t>
  </si>
  <si>
    <t>Gevo ATJ</t>
  </si>
  <si>
    <t>high viscosity fuel</t>
  </si>
  <si>
    <t>high cycloalkanes fuel</t>
  </si>
  <si>
    <t>high aromatic fuel</t>
  </si>
  <si>
    <t>high derived cetane number fuel</t>
  </si>
  <si>
    <t>derived cetane number control fuel</t>
  </si>
  <si>
    <t>UOP HRJ Camelina</t>
  </si>
  <si>
    <t>Mixture type</t>
  </si>
  <si>
    <t>series</t>
  </si>
  <si>
    <t>n</t>
  </si>
  <si>
    <t>o</t>
  </si>
  <si>
    <t>p</t>
  </si>
  <si>
    <t>q</t>
  </si>
  <si>
    <t>r</t>
  </si>
  <si>
    <t>s</t>
  </si>
  <si>
    <t>D</t>
  </si>
  <si>
    <t xml:space="preserve">Supplier </t>
  </si>
  <si>
    <t>Purity</t>
  </si>
  <si>
    <t>Sigma-Aldrich</t>
  </si>
  <si>
    <t>Alfa Aesar</t>
  </si>
  <si>
    <t>TCI</t>
  </si>
  <si>
    <t>&gt;90%</t>
  </si>
  <si>
    <t>&gt;99%</t>
  </si>
  <si>
    <t>Honeywell</t>
  </si>
  <si>
    <t>&gt;98%</t>
  </si>
  <si>
    <t>Aldrich</t>
  </si>
  <si>
    <t>Acros organics</t>
  </si>
  <si>
    <t>&gt;97%</t>
  </si>
  <si>
    <t>Air Force Research Lab: Sample Number POSF…</t>
  </si>
  <si>
    <t>2,2,4-trimethylpentane (iso-octane)</t>
  </si>
  <si>
    <t>2,2,4,4,6,8,8-heptamethylnonane (iso-cetane)</t>
  </si>
  <si>
    <t>Molecule Name</t>
  </si>
  <si>
    <t>&lt; -80</t>
  </si>
  <si>
    <t>range</t>
  </si>
  <si>
    <t>&gt; 320</t>
  </si>
  <si>
    <t>nominal petroleum jet fuel</t>
  </si>
  <si>
    <t>1678-91-7</t>
  </si>
  <si>
    <t>108-08-7</t>
  </si>
  <si>
    <t>107-83-5</t>
  </si>
  <si>
    <t>&gt;95%</t>
  </si>
  <si>
    <t>2,2,4,4,6,8,8-heptamethylnonane</t>
  </si>
  <si>
    <t>Vm (g/ml)</t>
  </si>
  <si>
    <t>normal freeze point (deg C)</t>
  </si>
  <si>
    <t>normal boiling point (deg C)</t>
  </si>
  <si>
    <t>4390-04-9</t>
  </si>
  <si>
    <t>best case petroleum JP-8</t>
  </si>
  <si>
    <t>worst case petroleum JP-5</t>
  </si>
  <si>
    <t>density</t>
  </si>
  <si>
    <t>kin visc</t>
  </si>
  <si>
    <t xml:space="preserve">butylcyclohexane
</t>
  </si>
  <si>
    <t>NIST</t>
  </si>
  <si>
    <t>iso-octane</t>
  </si>
  <si>
    <t xml:space="preserve">2,3-dimethylpentane
</t>
  </si>
  <si>
    <t xml:space="preserve">2,4-dimethylpentane
</t>
  </si>
  <si>
    <t xml:space="preserve">hexylbenzene
</t>
  </si>
  <si>
    <t xml:space="preserve">ethylbenzene
</t>
  </si>
  <si>
    <t xml:space="preserve">ethylcyclohexane
</t>
  </si>
  <si>
    <t xml:space="preserve">heptylbenzene
</t>
  </si>
  <si>
    <t xml:space="preserve">2,2,4,6,6-pentamethylheptane
</t>
  </si>
  <si>
    <t>iso-cetane</t>
  </si>
  <si>
    <t>A. P. Froba, L. Penedo Pellegrino, and A. Leipertz; International Journal of Thermophysics, Vol. 25, No. 5, September 2004 (© 2004)</t>
  </si>
  <si>
    <t>Thermochimica Acta, 685 (2020); https://doi.org/10.1016/j.tca.2020.178536</t>
  </si>
  <si>
    <t>T= -40 C</t>
  </si>
  <si>
    <t>T= -20 C</t>
  </si>
  <si>
    <t>T= -10 C</t>
  </si>
  <si>
    <t>T= 0 C</t>
  </si>
  <si>
    <t>T= 15 C</t>
  </si>
  <si>
    <t>source</t>
  </si>
  <si>
    <t>average relative difference (negative means our data is lower)</t>
  </si>
  <si>
    <t>dyn visc</t>
  </si>
  <si>
    <t>D Wankhede, N Wankhede, M Lande and B Arbad; Physics and Chemistry of Liquids, Vol. 46, No. 3, June 2008, 319–327</t>
  </si>
  <si>
    <t>L Serrano,  JA Silva and F Farelo; J. Chem. Eng. Data, Vol 35, No. 3, 1990, 288-291</t>
  </si>
  <si>
    <t>JH Dymond, HA O/Ye; Journal of Physical and Chemical Reference Data 23, 41 (1994); https://doi.org/10.1063/1.555943</t>
  </si>
  <si>
    <t>Temperature Extrapolation of Data</t>
  </si>
  <si>
    <t>Recorded Data</t>
  </si>
  <si>
    <t>Mean Relative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</si>
</sst>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8" x14ac:knownFonts="1">
    <font>
      <sz val="10"/>
      <color rgb="FF000000"/>
      <name val="Arial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5" tint="0.7999816888943144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6" borderId="0" xfId="0" applyFill="1"/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6" borderId="0" xfId="0" applyFont="1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8" borderId="0" xfId="0" applyFill="1"/>
    <xf numFmtId="0" fontId="2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2" fillId="8" borderId="0" xfId="0" applyFont="1" applyFill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quotePrefix="1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10" borderId="0" xfId="0" applyNumberFormat="1" applyFill="1" applyAlignment="1">
      <alignment horizontal="center"/>
    </xf>
    <xf numFmtId="2" fontId="0" fillId="10" borderId="0" xfId="0" applyNumberFormat="1" applyFill="1" applyAlignment="1">
      <alignment horizontal="center"/>
    </xf>
    <xf numFmtId="0" fontId="0" fillId="10" borderId="0" xfId="0" applyFill="1"/>
    <xf numFmtId="0" fontId="6" fillId="10" borderId="0" xfId="3" applyFill="1"/>
    <xf numFmtId="165" fontId="0" fillId="10" borderId="0" xfId="2" applyNumberFormat="1" applyFont="1" applyFill="1" applyAlignment="1">
      <alignment horizontal="center"/>
    </xf>
    <xf numFmtId="165" fontId="0" fillId="11" borderId="0" xfId="2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12" borderId="0" xfId="0" applyFill="1"/>
    <xf numFmtId="0" fontId="2" fillId="10" borderId="0" xfId="0" applyFont="1" applyFill="1"/>
    <xf numFmtId="164" fontId="0" fillId="12" borderId="0" xfId="0" applyNumberFormat="1" applyFill="1" applyAlignment="1">
      <alignment horizontal="center"/>
    </xf>
    <xf numFmtId="2" fontId="0" fillId="12" borderId="0" xfId="0" applyNumberFormat="1" applyFill="1" applyAlignment="1">
      <alignment horizontal="center"/>
    </xf>
    <xf numFmtId="165" fontId="7" fillId="10" borderId="0" xfId="2" applyNumberFormat="1" applyFont="1" applyFill="1" applyAlignment="1">
      <alignment horizontal="center"/>
    </xf>
    <xf numFmtId="0" fontId="2" fillId="2" borderId="2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10" borderId="5" xfId="0" applyFill="1" applyBorder="1"/>
    <xf numFmtId="164" fontId="0" fillId="10" borderId="0" xfId="0" applyNumberFormat="1" applyFill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0" fontId="0" fillId="0" borderId="6" xfId="0" applyBorder="1"/>
    <xf numFmtId="164" fontId="0" fillId="9" borderId="0" xfId="0" applyNumberForma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10" borderId="7" xfId="0" applyFill="1" applyBorder="1"/>
    <xf numFmtId="164" fontId="0" fillId="10" borderId="8" xfId="0" applyNumberFormat="1" applyFill="1" applyBorder="1" applyAlignment="1">
      <alignment horizontal="center"/>
    </xf>
    <xf numFmtId="2" fontId="0" fillId="10" borderId="8" xfId="0" applyNumberFormat="1" applyFill="1" applyBorder="1" applyAlignment="1">
      <alignment horizontal="center"/>
    </xf>
    <xf numFmtId="0" fontId="0" fillId="0" borderId="9" xfId="0" applyBorder="1"/>
    <xf numFmtId="0" fontId="0" fillId="2" borderId="2" xfId="0" applyFont="1" applyFill="1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12" borderId="5" xfId="0" applyFill="1" applyBorder="1"/>
    <xf numFmtId="0" fontId="0" fillId="12" borderId="0" xfId="0" applyFill="1" applyBorder="1"/>
    <xf numFmtId="0" fontId="0" fillId="12" borderId="6" xfId="0" applyFill="1" applyBorder="1"/>
    <xf numFmtId="164" fontId="0" fillId="12" borderId="0" xfId="0" applyNumberFormat="1" applyFill="1" applyBorder="1" applyAlignment="1">
      <alignment horizontal="center"/>
    </xf>
    <xf numFmtId="2" fontId="0" fillId="12" borderId="0" xfId="0" applyNumberFormat="1" applyFill="1" applyBorder="1" applyAlignment="1">
      <alignment horizontal="center"/>
    </xf>
    <xf numFmtId="2" fontId="0" fillId="12" borderId="6" xfId="0" applyNumberFormat="1" applyFill="1" applyBorder="1" applyAlignment="1">
      <alignment horizontal="center"/>
    </xf>
    <xf numFmtId="0" fontId="0" fillId="12" borderId="7" xfId="0" applyFill="1" applyBorder="1"/>
    <xf numFmtId="0" fontId="0" fillId="12" borderId="8" xfId="0" applyFill="1" applyBorder="1"/>
    <xf numFmtId="164" fontId="0" fillId="12" borderId="8" xfId="0" applyNumberFormat="1" applyFill="1" applyBorder="1" applyAlignment="1">
      <alignment horizontal="center"/>
    </xf>
    <xf numFmtId="2" fontId="0" fillId="12" borderId="9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 vertical="top"/>
    </xf>
    <xf numFmtId="0" fontId="3" fillId="5" borderId="0" xfId="0" applyFont="1" applyFill="1" applyAlignment="1">
      <alignment horizontal="center" vertical="top"/>
    </xf>
    <xf numFmtId="0" fontId="2" fillId="5" borderId="0" xfId="0" applyFont="1" applyFill="1" applyAlignment="1">
      <alignment horizontal="center" vertical="top"/>
    </xf>
    <xf numFmtId="0" fontId="2" fillId="7" borderId="0" xfId="0" applyFont="1" applyFill="1" applyAlignment="1">
      <alignment horizontal="center" vertical="top"/>
    </xf>
    <xf numFmtId="0" fontId="0" fillId="7" borderId="0" xfId="0" applyFill="1" applyAlignment="1">
      <alignment horizontal="center" vertical="top"/>
    </xf>
    <xf numFmtId="0" fontId="3" fillId="9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Hyperlink" xfId="3" builtinId="8"/>
    <cellStyle name="Normal" xfId="0" builtinId="0"/>
    <cellStyle name="Normal 2" xfId="1" xr:uid="{1F377BE6-710D-4C37-91A7-781D1D4E0CC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38100</xdr:rowOff>
    </xdr:from>
    <xdr:to>
      <xdr:col>4</xdr:col>
      <xdr:colOff>219075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FA8E53-4832-B15B-A18B-2FC3745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55435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142875</xdr:rowOff>
    </xdr:from>
    <xdr:to>
      <xdr:col>3</xdr:col>
      <xdr:colOff>2286000</xdr:colOff>
      <xdr:row>6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699CFB-B1D9-4584-8EA6-D8F0C098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42875"/>
          <a:ext cx="55435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3</xdr:col>
      <xdr:colOff>2466975</xdr:colOff>
      <xdr:row>6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58B4B2-4672-47AB-B9E7-93C078D7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42875"/>
          <a:ext cx="55435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3</xdr:col>
      <xdr:colOff>2466975</xdr:colOff>
      <xdr:row>6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ABD3C5-31E2-4BED-B418-FC970AE2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"/>
          <a:ext cx="55435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466725</xdr:colOff>
      <xdr:row>7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BACA38-10DB-42CB-A382-D498D75FB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55435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3</xdr:col>
      <xdr:colOff>2466975</xdr:colOff>
      <xdr:row>6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C0A0EC-0072-4C74-9385-F6B75594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"/>
          <a:ext cx="55435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1063/1.555943" TargetMode="External"/><Relationship Id="rId2" Type="http://schemas.openxmlformats.org/officeDocument/2006/relationships/hyperlink" Target="https://doi.org/10.1063/1.555943" TargetMode="External"/><Relationship Id="rId1" Type="http://schemas.openxmlformats.org/officeDocument/2006/relationships/hyperlink" Target="https://doi.org/10.1063/1.555943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https://doi.org/10.1063/1.55594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607DE-BD8C-4607-B032-289A67592DD7}">
  <dimension ref="A3:H36"/>
  <sheetViews>
    <sheetView zoomScale="80" zoomScaleNormal="80" workbookViewId="0">
      <selection activeCell="C30" sqref="C30"/>
    </sheetView>
  </sheetViews>
  <sheetFormatPr defaultRowHeight="13.2" x14ac:dyDescent="0.25"/>
  <cols>
    <col min="1" max="1" width="41.33203125" customWidth="1"/>
    <col min="2" max="2" width="18.5546875" customWidth="1"/>
    <col min="3" max="3" width="18.88671875" customWidth="1"/>
    <col min="5" max="5" width="17.33203125" customWidth="1"/>
    <col min="6" max="6" width="15.44140625" customWidth="1"/>
    <col min="7" max="7" width="29.88671875" bestFit="1" customWidth="1"/>
    <col min="8" max="8" width="10.109375" bestFit="1" customWidth="1"/>
  </cols>
  <sheetData>
    <row r="3" spans="1:8" ht="45" customHeight="1" x14ac:dyDescent="0.25"/>
    <row r="6" spans="1:8" ht="41.25" customHeight="1" x14ac:dyDescent="0.25">
      <c r="A6" s="32" t="s">
        <v>122</v>
      </c>
      <c r="B6" s="32" t="s">
        <v>107</v>
      </c>
      <c r="C6" s="32" t="s">
        <v>108</v>
      </c>
      <c r="D6" s="32" t="s">
        <v>132</v>
      </c>
      <c r="E6" s="32" t="s">
        <v>133</v>
      </c>
      <c r="F6" s="32" t="s">
        <v>134</v>
      </c>
      <c r="G6" s="30" t="s">
        <v>124</v>
      </c>
      <c r="H6" s="32" t="s">
        <v>44</v>
      </c>
    </row>
    <row r="7" spans="1:8" ht="14.4" x14ac:dyDescent="0.25">
      <c r="A7" s="33" t="s">
        <v>67</v>
      </c>
      <c r="B7" s="36" t="s">
        <v>109</v>
      </c>
      <c r="C7" s="36" t="s">
        <v>113</v>
      </c>
      <c r="D7" s="31">
        <v>108.6</v>
      </c>
      <c r="E7" s="31">
        <v>-202</v>
      </c>
      <c r="F7" s="31">
        <v>36</v>
      </c>
      <c r="G7" s="2">
        <f>F7-E7</f>
        <v>238</v>
      </c>
      <c r="H7" s="33" t="s">
        <v>55</v>
      </c>
    </row>
    <row r="8" spans="1:8" ht="14.4" x14ac:dyDescent="0.25">
      <c r="A8" s="36" t="s">
        <v>66</v>
      </c>
      <c r="B8" s="33" t="s">
        <v>111</v>
      </c>
      <c r="C8" s="36" t="s">
        <v>115</v>
      </c>
      <c r="D8" s="31">
        <v>116.6</v>
      </c>
      <c r="E8" s="31">
        <v>-25</v>
      </c>
      <c r="F8" s="31">
        <v>144</v>
      </c>
      <c r="G8" s="2">
        <f t="shared" ref="G8:G23" si="0">F8-E8</f>
        <v>169</v>
      </c>
      <c r="H8" s="33" t="s">
        <v>57</v>
      </c>
    </row>
    <row r="9" spans="1:8" ht="14.4" x14ac:dyDescent="0.25">
      <c r="A9" s="36" t="s">
        <v>17</v>
      </c>
      <c r="B9" s="36" t="s">
        <v>114</v>
      </c>
      <c r="C9" s="36" t="s">
        <v>113</v>
      </c>
      <c r="D9" s="31">
        <v>117.5</v>
      </c>
      <c r="E9" s="31">
        <v>-139</v>
      </c>
      <c r="F9" s="31">
        <v>136</v>
      </c>
      <c r="G9" s="2">
        <f t="shared" si="0"/>
        <v>275</v>
      </c>
      <c r="H9" s="36" t="s">
        <v>51</v>
      </c>
    </row>
    <row r="10" spans="1:8" ht="14.4" x14ac:dyDescent="0.25">
      <c r="A10" s="33" t="s">
        <v>65</v>
      </c>
      <c r="B10" s="36" t="s">
        <v>111</v>
      </c>
      <c r="C10" s="36" t="s">
        <v>113</v>
      </c>
      <c r="D10" s="31">
        <v>118.2</v>
      </c>
      <c r="E10" s="31">
        <v>-48</v>
      </c>
      <c r="F10" s="31">
        <v>139</v>
      </c>
      <c r="G10" s="2">
        <f t="shared" si="0"/>
        <v>187</v>
      </c>
      <c r="H10" s="36" t="s">
        <v>49</v>
      </c>
    </row>
    <row r="11" spans="1:8" ht="14.4" x14ac:dyDescent="0.25">
      <c r="A11" s="37" t="s">
        <v>12</v>
      </c>
      <c r="B11" s="36" t="s">
        <v>109</v>
      </c>
      <c r="C11" s="35">
        <v>0.99</v>
      </c>
      <c r="D11" s="31">
        <v>122.2</v>
      </c>
      <c r="E11" s="31">
        <v>-127</v>
      </c>
      <c r="F11" s="31">
        <v>101</v>
      </c>
      <c r="G11" s="2">
        <f t="shared" si="0"/>
        <v>228</v>
      </c>
      <c r="H11" s="36" t="s">
        <v>45</v>
      </c>
    </row>
    <row r="12" spans="1:8" ht="14.4" x14ac:dyDescent="0.25">
      <c r="A12" s="33" t="s">
        <v>58</v>
      </c>
      <c r="B12" s="36" t="s">
        <v>109</v>
      </c>
      <c r="C12" s="36" t="s">
        <v>113</v>
      </c>
      <c r="D12" s="31">
        <v>124</v>
      </c>
      <c r="E12" s="31">
        <v>-95</v>
      </c>
      <c r="F12" s="31">
        <v>69</v>
      </c>
      <c r="G12" s="2">
        <f t="shared" si="0"/>
        <v>164</v>
      </c>
      <c r="H12" s="36" t="s">
        <v>48</v>
      </c>
    </row>
    <row r="13" spans="1:8" ht="14.4" x14ac:dyDescent="0.25">
      <c r="A13" s="33" t="s">
        <v>10</v>
      </c>
      <c r="B13" s="36" t="s">
        <v>111</v>
      </c>
      <c r="C13" s="36" t="s">
        <v>112</v>
      </c>
      <c r="D13" s="31">
        <v>137.5</v>
      </c>
      <c r="E13" s="31">
        <v>-124</v>
      </c>
      <c r="F13" s="31">
        <v>90</v>
      </c>
      <c r="G13" s="2">
        <f t="shared" si="0"/>
        <v>214</v>
      </c>
      <c r="H13" s="36" t="s">
        <v>47</v>
      </c>
    </row>
    <row r="14" spans="1:8" ht="14.4" x14ac:dyDescent="0.25">
      <c r="A14" s="33" t="s">
        <v>20</v>
      </c>
      <c r="B14" s="1" t="s">
        <v>109</v>
      </c>
      <c r="C14" s="2" t="s">
        <v>113</v>
      </c>
      <c r="D14" s="31">
        <v>138.19999999999999</v>
      </c>
      <c r="E14" s="31">
        <v>-111</v>
      </c>
      <c r="F14" s="36">
        <v>132</v>
      </c>
      <c r="G14" s="2">
        <f t="shared" si="0"/>
        <v>243</v>
      </c>
      <c r="H14" s="2" t="s">
        <v>127</v>
      </c>
    </row>
    <row r="15" spans="1:8" ht="14.4" x14ac:dyDescent="0.25">
      <c r="A15" s="33" t="s">
        <v>11</v>
      </c>
      <c r="B15" s="1" t="s">
        <v>111</v>
      </c>
      <c r="C15" s="1" t="s">
        <v>113</v>
      </c>
      <c r="D15" s="31">
        <v>141.5</v>
      </c>
      <c r="E15" s="31">
        <v>-120</v>
      </c>
      <c r="F15" s="31">
        <v>81</v>
      </c>
      <c r="G15" s="2">
        <f t="shared" si="0"/>
        <v>201</v>
      </c>
      <c r="H15" s="1" t="s">
        <v>128</v>
      </c>
    </row>
    <row r="16" spans="1:8" ht="14.4" x14ac:dyDescent="0.25">
      <c r="A16" s="33" t="s">
        <v>76</v>
      </c>
      <c r="B16" s="1" t="s">
        <v>109</v>
      </c>
      <c r="C16" s="2" t="s">
        <v>130</v>
      </c>
      <c r="D16" s="31">
        <v>147.30000000000001</v>
      </c>
      <c r="E16" s="31">
        <v>-153</v>
      </c>
      <c r="F16" s="36">
        <v>60</v>
      </c>
      <c r="G16" s="2">
        <f t="shared" si="0"/>
        <v>213</v>
      </c>
      <c r="H16" s="2" t="s">
        <v>129</v>
      </c>
    </row>
    <row r="17" spans="1:8" ht="14.4" x14ac:dyDescent="0.25">
      <c r="A17" s="36" t="s">
        <v>78</v>
      </c>
      <c r="B17" s="36" t="s">
        <v>111</v>
      </c>
      <c r="C17" s="36" t="s">
        <v>115</v>
      </c>
      <c r="D17" s="31">
        <v>155.19999999999999</v>
      </c>
      <c r="E17" s="31">
        <v>-32</v>
      </c>
      <c r="F17" s="36">
        <v>187</v>
      </c>
      <c r="G17" s="2">
        <f t="shared" si="0"/>
        <v>219</v>
      </c>
      <c r="H17" s="36" t="s">
        <v>87</v>
      </c>
    </row>
    <row r="18" spans="1:8" ht="14.4" x14ac:dyDescent="0.25">
      <c r="A18" s="36" t="s">
        <v>59</v>
      </c>
      <c r="B18" s="36" t="s">
        <v>117</v>
      </c>
      <c r="C18" s="36" t="s">
        <v>113</v>
      </c>
      <c r="D18" s="31">
        <v>155.5</v>
      </c>
      <c r="E18" s="31">
        <v>-70</v>
      </c>
      <c r="F18" s="31">
        <v>126</v>
      </c>
      <c r="G18" s="2">
        <f t="shared" si="0"/>
        <v>196</v>
      </c>
      <c r="H18" s="36" t="s">
        <v>56</v>
      </c>
    </row>
    <row r="19" spans="1:8" ht="14.4" x14ac:dyDescent="0.25">
      <c r="A19" s="33" t="s">
        <v>120</v>
      </c>
      <c r="B19" s="36" t="s">
        <v>109</v>
      </c>
      <c r="C19" s="36" t="s">
        <v>113</v>
      </c>
      <c r="D19" s="31">
        <v>157.69999999999999</v>
      </c>
      <c r="E19" s="31">
        <v>-107</v>
      </c>
      <c r="F19" s="31">
        <v>99</v>
      </c>
      <c r="G19" s="2">
        <f t="shared" si="0"/>
        <v>206</v>
      </c>
      <c r="H19" s="36" t="s">
        <v>53</v>
      </c>
    </row>
    <row r="20" spans="1:8" ht="14.4" x14ac:dyDescent="0.25">
      <c r="A20" s="33" t="s">
        <v>18</v>
      </c>
      <c r="B20" s="36" t="s">
        <v>110</v>
      </c>
      <c r="C20" s="35">
        <v>0.99</v>
      </c>
      <c r="D20" s="31">
        <v>169.1</v>
      </c>
      <c r="E20" s="31">
        <v>-75</v>
      </c>
      <c r="F20" s="31">
        <v>181</v>
      </c>
      <c r="G20" s="2">
        <f t="shared" si="0"/>
        <v>256</v>
      </c>
      <c r="H20" s="36" t="s">
        <v>50</v>
      </c>
    </row>
    <row r="21" spans="1:8" ht="14.4" x14ac:dyDescent="0.25">
      <c r="A21" s="36" t="s">
        <v>13</v>
      </c>
      <c r="B21" s="36" t="s">
        <v>110</v>
      </c>
      <c r="C21" s="35">
        <v>0.98</v>
      </c>
      <c r="D21" s="31">
        <v>182.7</v>
      </c>
      <c r="E21" s="31">
        <v>-61</v>
      </c>
      <c r="F21" s="31">
        <v>226</v>
      </c>
      <c r="G21" s="2">
        <f t="shared" si="0"/>
        <v>287</v>
      </c>
      <c r="H21" s="36" t="s">
        <v>46</v>
      </c>
    </row>
    <row r="22" spans="1:8" ht="14.4" x14ac:dyDescent="0.25">
      <c r="A22" s="36" t="s">
        <v>19</v>
      </c>
      <c r="B22" s="36" t="s">
        <v>111</v>
      </c>
      <c r="C22" s="36" t="s">
        <v>118</v>
      </c>
      <c r="D22" s="31">
        <v>198.6</v>
      </c>
      <c r="E22" s="31">
        <v>-48</v>
      </c>
      <c r="F22" s="31">
        <v>240</v>
      </c>
      <c r="G22" s="2">
        <f t="shared" si="0"/>
        <v>288</v>
      </c>
      <c r="H22" s="36" t="s">
        <v>68</v>
      </c>
    </row>
    <row r="23" spans="1:8" ht="14.4" x14ac:dyDescent="0.25">
      <c r="A23" s="33" t="s">
        <v>43</v>
      </c>
      <c r="B23" s="36" t="s">
        <v>111</v>
      </c>
      <c r="C23" s="36" t="s">
        <v>115</v>
      </c>
      <c r="D23" s="31">
        <v>220</v>
      </c>
      <c r="E23" s="31">
        <v>-67</v>
      </c>
      <c r="F23" s="31">
        <v>178</v>
      </c>
      <c r="G23" s="2">
        <f t="shared" si="0"/>
        <v>245</v>
      </c>
      <c r="H23" s="36" t="s">
        <v>52</v>
      </c>
    </row>
    <row r="24" spans="1:8" ht="14.4" x14ac:dyDescent="0.25">
      <c r="A24" s="33" t="s">
        <v>121</v>
      </c>
      <c r="B24" s="34" t="s">
        <v>116</v>
      </c>
      <c r="C24" s="35">
        <v>0.98</v>
      </c>
      <c r="D24" s="31">
        <v>279.10000000000002</v>
      </c>
      <c r="E24" s="38" t="s">
        <v>123</v>
      </c>
      <c r="F24" s="31">
        <v>240</v>
      </c>
      <c r="G24" s="1" t="s">
        <v>125</v>
      </c>
      <c r="H24" s="34" t="s">
        <v>135</v>
      </c>
    </row>
    <row r="26" spans="1:8" ht="48.75" customHeight="1" x14ac:dyDescent="0.25">
      <c r="A26" s="1" t="s">
        <v>86</v>
      </c>
      <c r="B26" s="30" t="s">
        <v>119</v>
      </c>
      <c r="C26" s="1" t="s">
        <v>90</v>
      </c>
    </row>
    <row r="27" spans="1:8" x14ac:dyDescent="0.25">
      <c r="A27" s="1" t="s">
        <v>22</v>
      </c>
      <c r="B27" s="1">
        <v>10264</v>
      </c>
      <c r="C27" s="40" t="s">
        <v>136</v>
      </c>
    </row>
    <row r="28" spans="1:8" x14ac:dyDescent="0.25">
      <c r="A28" s="1" t="s">
        <v>31</v>
      </c>
      <c r="B28" s="2">
        <v>10325</v>
      </c>
      <c r="C28" s="40" t="s">
        <v>126</v>
      </c>
    </row>
    <row r="29" spans="1:8" x14ac:dyDescent="0.25">
      <c r="A29" s="1" t="s">
        <v>23</v>
      </c>
      <c r="B29" s="1">
        <v>10289</v>
      </c>
      <c r="C29" s="40" t="s">
        <v>137</v>
      </c>
    </row>
    <row r="30" spans="1:8" x14ac:dyDescent="0.25">
      <c r="A30" s="1" t="s">
        <v>34</v>
      </c>
      <c r="B30" s="2">
        <v>13718</v>
      </c>
      <c r="C30" s="40" t="s">
        <v>91</v>
      </c>
    </row>
    <row r="31" spans="1:8" x14ac:dyDescent="0.25">
      <c r="A31" s="1" t="s">
        <v>32</v>
      </c>
      <c r="B31" s="2">
        <v>12959</v>
      </c>
      <c r="C31" s="40" t="s">
        <v>92</v>
      </c>
    </row>
    <row r="32" spans="1:8" x14ac:dyDescent="0.25">
      <c r="A32" s="1" t="s">
        <v>33</v>
      </c>
      <c r="B32" s="2">
        <v>13727</v>
      </c>
      <c r="C32" s="40" t="s">
        <v>93</v>
      </c>
    </row>
    <row r="33" spans="1:3" x14ac:dyDescent="0.25">
      <c r="A33" s="1" t="s">
        <v>35</v>
      </c>
      <c r="B33" s="2">
        <v>13491</v>
      </c>
      <c r="C33" s="40" t="s">
        <v>94</v>
      </c>
    </row>
    <row r="34" spans="1:3" x14ac:dyDescent="0.25">
      <c r="A34" s="1" t="s">
        <v>21</v>
      </c>
      <c r="B34" s="2">
        <v>12968</v>
      </c>
      <c r="C34" s="40" t="s">
        <v>95</v>
      </c>
    </row>
    <row r="35" spans="1:3" x14ac:dyDescent="0.25">
      <c r="A35" s="1" t="s">
        <v>36</v>
      </c>
      <c r="B35" s="2">
        <v>12945</v>
      </c>
      <c r="C35" s="40" t="s">
        <v>96</v>
      </c>
    </row>
    <row r="36" spans="1:3" x14ac:dyDescent="0.25">
      <c r="A36" s="1" t="s">
        <v>89</v>
      </c>
      <c r="B36" s="2">
        <v>7720</v>
      </c>
      <c r="C36" s="40" t="s">
        <v>97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CFA2-242A-4937-B3C7-0D0DACD9440C}">
  <dimension ref="A3:P298"/>
  <sheetViews>
    <sheetView topLeftCell="A74" workbookViewId="0">
      <selection activeCell="C97" sqref="C1:C1048576"/>
    </sheetView>
  </sheetViews>
  <sheetFormatPr defaultRowHeight="13.2" x14ac:dyDescent="0.25"/>
  <cols>
    <col min="1" max="1" width="13.109375" customWidth="1"/>
    <col min="3" max="3" width="37" bestFit="1" customWidth="1"/>
    <col min="4" max="4" width="51.109375" bestFit="1" customWidth="1"/>
    <col min="5" max="5" width="16.44140625" bestFit="1" customWidth="1"/>
    <col min="6" max="6" width="18.88671875" bestFit="1" customWidth="1"/>
    <col min="7" max="7" width="19.5546875" bestFit="1" customWidth="1"/>
    <col min="8" max="8" width="18.88671875" bestFit="1" customWidth="1"/>
    <col min="9" max="9" width="19.5546875" bestFit="1" customWidth="1"/>
    <col min="10" max="10" width="18.88671875" bestFit="1" customWidth="1"/>
    <col min="11" max="11" width="19.5546875" bestFit="1" customWidth="1"/>
    <col min="12" max="12" width="17.33203125" bestFit="1" customWidth="1"/>
    <col min="13" max="13" width="18" bestFit="1" customWidth="1"/>
    <col min="14" max="14" width="18.33203125" bestFit="1" customWidth="1"/>
    <col min="15" max="15" width="19" bestFit="1" customWidth="1"/>
  </cols>
  <sheetData>
    <row r="3" spans="1:16" ht="35.25" customHeight="1" x14ac:dyDescent="0.25"/>
    <row r="8" spans="1:16" x14ac:dyDescent="0.25">
      <c r="A8" s="3" t="s">
        <v>98</v>
      </c>
      <c r="B8" s="3" t="s">
        <v>99</v>
      </c>
      <c r="C8" s="39" t="s">
        <v>131</v>
      </c>
      <c r="D8" s="2" t="s">
        <v>12</v>
      </c>
      <c r="E8" s="2" t="s">
        <v>13</v>
      </c>
      <c r="F8" s="2" t="s">
        <v>0</v>
      </c>
      <c r="G8" s="2" t="s">
        <v>1</v>
      </c>
      <c r="H8" s="2" t="s">
        <v>2</v>
      </c>
      <c r="I8" s="2" t="s">
        <v>3</v>
      </c>
      <c r="J8" s="2" t="s">
        <v>4</v>
      </c>
      <c r="K8" s="2" t="s">
        <v>5</v>
      </c>
      <c r="L8" s="2" t="s">
        <v>6</v>
      </c>
      <c r="M8" s="2" t="s">
        <v>7</v>
      </c>
      <c r="N8" s="2" t="s">
        <v>8</v>
      </c>
      <c r="O8" s="2" t="s">
        <v>9</v>
      </c>
      <c r="P8" s="2"/>
    </row>
    <row r="9" spans="1:16" x14ac:dyDescent="0.25">
      <c r="A9" s="83" t="s">
        <v>14</v>
      </c>
      <c r="B9" s="5"/>
      <c r="C9" s="6">
        <v>100</v>
      </c>
      <c r="D9" s="6">
        <v>0</v>
      </c>
      <c r="E9" s="6">
        <v>0</v>
      </c>
      <c r="F9" s="6">
        <v>0.82520000000000004</v>
      </c>
      <c r="G9" s="6">
        <v>50.38</v>
      </c>
      <c r="H9" s="6">
        <v>0.81149000000000004</v>
      </c>
      <c r="I9" s="6">
        <v>17.431000000000001</v>
      </c>
      <c r="J9" s="6">
        <v>0.80467</v>
      </c>
      <c r="K9" s="6">
        <v>11.712</v>
      </c>
      <c r="L9" s="6">
        <v>0.79781000000000002</v>
      </c>
      <c r="M9" s="6">
        <v>8.3446999999999996</v>
      </c>
      <c r="N9" s="6">
        <v>0.78771999999999998</v>
      </c>
      <c r="O9" s="6">
        <v>5.4660000000000002</v>
      </c>
      <c r="P9" s="2"/>
    </row>
    <row r="10" spans="1:16" x14ac:dyDescent="0.25">
      <c r="A10" s="83"/>
      <c r="B10" s="5"/>
      <c r="C10" s="6">
        <v>0</v>
      </c>
      <c r="D10" s="6">
        <v>100</v>
      </c>
      <c r="E10" s="6">
        <v>0</v>
      </c>
      <c r="F10" s="6">
        <v>0.82120000000000004</v>
      </c>
      <c r="G10" s="6">
        <v>2.3737200000000001</v>
      </c>
      <c r="H10" s="6">
        <v>0.80362</v>
      </c>
      <c r="I10" s="6">
        <v>1.7830999999999999</v>
      </c>
      <c r="J10" s="6">
        <v>0.79501999999999995</v>
      </c>
      <c r="K10" s="6">
        <v>1.4824999999999999</v>
      </c>
      <c r="L10" s="6">
        <v>0.79459999999999997</v>
      </c>
      <c r="M10" s="6">
        <v>1.2074</v>
      </c>
      <c r="N10" s="6">
        <v>0.77358000000000005</v>
      </c>
      <c r="O10" s="6">
        <v>0.97670000000000001</v>
      </c>
      <c r="P10" s="2"/>
    </row>
    <row r="11" spans="1:16" s="11" customFormat="1" x14ac:dyDescent="0.25">
      <c r="A11" s="83"/>
      <c r="B11" s="8"/>
      <c r="C11" s="9">
        <v>0</v>
      </c>
      <c r="D11" s="9">
        <v>0</v>
      </c>
      <c r="E11" s="9">
        <v>100</v>
      </c>
      <c r="F11" s="9">
        <v>0.90351000000000004</v>
      </c>
      <c r="G11" s="9">
        <v>11.353999999999999</v>
      </c>
      <c r="H11" s="9">
        <v>0.88822999999999996</v>
      </c>
      <c r="I11" s="9">
        <v>5.1112000000000002</v>
      </c>
      <c r="J11" s="9">
        <v>0.88046000000000002</v>
      </c>
      <c r="K11" s="9">
        <v>3.8412999999999999</v>
      </c>
      <c r="L11" s="9">
        <v>0.87307000000000001</v>
      </c>
      <c r="M11" s="9">
        <v>2.9157999999999999</v>
      </c>
      <c r="N11" s="9">
        <v>0.86150000000000004</v>
      </c>
      <c r="O11" s="9">
        <v>2.1358000000000001</v>
      </c>
      <c r="P11" s="10"/>
    </row>
    <row r="12" spans="1:16" x14ac:dyDescent="0.25">
      <c r="A12" s="83"/>
      <c r="B12" s="4" t="s">
        <v>24</v>
      </c>
      <c r="C12" s="6">
        <v>75</v>
      </c>
      <c r="D12" s="6">
        <v>25</v>
      </c>
      <c r="E12" s="6">
        <v>0</v>
      </c>
      <c r="F12" s="6">
        <v>0.82421</v>
      </c>
      <c r="G12" s="6">
        <v>15.77</v>
      </c>
      <c r="H12" s="6">
        <v>0.80959999999999999</v>
      </c>
      <c r="I12" s="6">
        <v>7.3868999999999998</v>
      </c>
      <c r="J12" s="6">
        <v>0.80235000000000001</v>
      </c>
      <c r="K12" s="6">
        <v>5.4926000000000004</v>
      </c>
      <c r="L12" s="6">
        <v>0.79512000000000005</v>
      </c>
      <c r="M12" s="6">
        <v>4.2138</v>
      </c>
      <c r="N12" s="6">
        <v>0.78441000000000005</v>
      </c>
      <c r="O12" s="6">
        <v>3.0183</v>
      </c>
      <c r="P12" s="2"/>
    </row>
    <row r="13" spans="1:16" x14ac:dyDescent="0.25">
      <c r="A13" s="83"/>
      <c r="B13" s="5"/>
      <c r="C13" s="6">
        <v>50</v>
      </c>
      <c r="D13" s="6">
        <v>50</v>
      </c>
      <c r="E13" s="6">
        <v>0</v>
      </c>
      <c r="F13" s="6">
        <v>0.82313999999999998</v>
      </c>
      <c r="G13" s="6">
        <v>7.1325000000000003</v>
      </c>
      <c r="H13" s="6">
        <v>0.80762</v>
      </c>
      <c r="I13" s="6">
        <v>3.9950999999999999</v>
      </c>
      <c r="J13" s="6">
        <v>0.79995000000000005</v>
      </c>
      <c r="K13" s="6">
        <v>3.1419000000000001</v>
      </c>
      <c r="L13" s="6">
        <v>0.79208000000000001</v>
      </c>
      <c r="M13" s="6">
        <v>2.5095000000000001</v>
      </c>
      <c r="N13" s="6">
        <v>0.78078999999999998</v>
      </c>
      <c r="O13" s="6">
        <v>1.9080999999999999</v>
      </c>
      <c r="P13" s="2"/>
    </row>
    <row r="14" spans="1:16" s="11" customFormat="1" x14ac:dyDescent="0.25">
      <c r="A14" s="83"/>
      <c r="B14" s="8"/>
      <c r="C14" s="9">
        <v>25</v>
      </c>
      <c r="D14" s="9">
        <v>75</v>
      </c>
      <c r="E14" s="9">
        <v>0</v>
      </c>
      <c r="F14" s="9">
        <v>0.82242000000000004</v>
      </c>
      <c r="G14" s="9">
        <v>4.1642999999999999</v>
      </c>
      <c r="H14" s="9">
        <v>0.80571000000000004</v>
      </c>
      <c r="I14" s="9">
        <v>2.5507</v>
      </c>
      <c r="J14" s="9">
        <v>0.79754000000000003</v>
      </c>
      <c r="K14" s="9">
        <v>2.0748000000000002</v>
      </c>
      <c r="L14" s="9">
        <v>0.78924000000000005</v>
      </c>
      <c r="M14" s="9">
        <v>1.6852</v>
      </c>
      <c r="N14" s="9">
        <v>0.77727000000000002</v>
      </c>
      <c r="O14" s="9">
        <v>1.3306</v>
      </c>
      <c r="P14" s="10"/>
    </row>
    <row r="15" spans="1:16" x14ac:dyDescent="0.25">
      <c r="A15" s="83"/>
      <c r="B15" s="4" t="s">
        <v>25</v>
      </c>
      <c r="C15" s="6">
        <v>0</v>
      </c>
      <c r="D15" s="6">
        <v>75</v>
      </c>
      <c r="E15" s="6">
        <v>25</v>
      </c>
      <c r="F15" s="6">
        <v>0.84101000000000004</v>
      </c>
      <c r="G15" s="6">
        <v>3.3643000000000001</v>
      </c>
      <c r="H15" s="6">
        <v>0.82428000000000001</v>
      </c>
      <c r="I15" s="6">
        <v>2.1177000000000001</v>
      </c>
      <c r="J15" s="6">
        <v>0.81581000000000004</v>
      </c>
      <c r="K15" s="6">
        <v>1.7396</v>
      </c>
      <c r="L15" s="6">
        <v>0.80769999999999997</v>
      </c>
      <c r="M15" s="6">
        <v>1.4009</v>
      </c>
      <c r="N15" s="6">
        <v>0.79527999999999999</v>
      </c>
      <c r="O15" s="6">
        <v>1.1271</v>
      </c>
      <c r="P15" s="2"/>
    </row>
    <row r="16" spans="1:16" x14ac:dyDescent="0.25">
      <c r="A16" s="83"/>
      <c r="B16" s="5"/>
      <c r="C16" s="6">
        <v>0</v>
      </c>
      <c r="D16" s="6">
        <v>50</v>
      </c>
      <c r="E16" s="6">
        <v>50</v>
      </c>
      <c r="F16" s="6">
        <v>0.86195999999999995</v>
      </c>
      <c r="G16" s="6">
        <v>4.4958999999999998</v>
      </c>
      <c r="H16" s="6">
        <v>0.84550000000000003</v>
      </c>
      <c r="I16" s="6">
        <v>2.6598000000000002</v>
      </c>
      <c r="J16" s="6">
        <v>0.83733000000000002</v>
      </c>
      <c r="K16" s="6">
        <v>2.1421999999999999</v>
      </c>
      <c r="L16" s="6">
        <v>0.82923000000000002</v>
      </c>
      <c r="M16" s="6">
        <v>1.7161</v>
      </c>
      <c r="N16" s="6">
        <v>0.81733999999999996</v>
      </c>
      <c r="O16" s="6">
        <v>1.3458000000000001</v>
      </c>
      <c r="P16" s="2"/>
    </row>
    <row r="17" spans="1:16" s="11" customFormat="1" x14ac:dyDescent="0.25">
      <c r="A17" s="83"/>
      <c r="B17" s="8"/>
      <c r="C17" s="9">
        <v>0</v>
      </c>
      <c r="D17" s="9">
        <v>25</v>
      </c>
      <c r="E17" s="9">
        <v>75</v>
      </c>
      <c r="F17" s="9">
        <v>0.88295999999999997</v>
      </c>
      <c r="G17" s="9">
        <v>6.7112999999999996</v>
      </c>
      <c r="H17" s="9">
        <v>0.86716000000000004</v>
      </c>
      <c r="I17" s="9">
        <v>3.5926</v>
      </c>
      <c r="J17" s="9">
        <v>0.85923000000000005</v>
      </c>
      <c r="K17" s="9">
        <v>2.8035000000000001</v>
      </c>
      <c r="L17" s="9">
        <v>0.85119</v>
      </c>
      <c r="M17" s="9">
        <v>2.2126999999999999</v>
      </c>
      <c r="N17" s="9">
        <v>0.83994000000000002</v>
      </c>
      <c r="O17" s="9">
        <v>1.6655</v>
      </c>
      <c r="P17" s="10"/>
    </row>
    <row r="18" spans="1:16" x14ac:dyDescent="0.25">
      <c r="A18" s="83"/>
      <c r="B18" s="4" t="s">
        <v>26</v>
      </c>
      <c r="C18" s="6">
        <v>25</v>
      </c>
      <c r="D18" s="6">
        <v>0</v>
      </c>
      <c r="E18" s="6">
        <v>75</v>
      </c>
      <c r="F18" s="6">
        <v>0.88400999999999996</v>
      </c>
      <c r="G18" s="6">
        <v>13.318</v>
      </c>
      <c r="H18" s="6">
        <v>0.86867000000000005</v>
      </c>
      <c r="I18" s="6">
        <v>5.9432</v>
      </c>
      <c r="J18" s="6">
        <v>0.86121000000000003</v>
      </c>
      <c r="K18" s="6">
        <v>4.3772000000000002</v>
      </c>
      <c r="L18" s="6">
        <v>0.85382999999999998</v>
      </c>
      <c r="M18" s="6">
        <v>3.3361000000000001</v>
      </c>
      <c r="N18" s="6">
        <v>0.84275</v>
      </c>
      <c r="O18" s="6">
        <v>2.4060000000000001</v>
      </c>
      <c r="P18" s="2"/>
    </row>
    <row r="19" spans="1:16" x14ac:dyDescent="0.25">
      <c r="A19" s="83"/>
      <c r="B19" s="5"/>
      <c r="C19" s="6">
        <v>50</v>
      </c>
      <c r="D19" s="6">
        <v>0</v>
      </c>
      <c r="E19" s="6">
        <v>50</v>
      </c>
      <c r="F19" s="6">
        <v>0.86392999999999998</v>
      </c>
      <c r="G19" s="6">
        <v>17.07</v>
      </c>
      <c r="H19" s="6">
        <v>0.84945000000000004</v>
      </c>
      <c r="I19" s="6">
        <v>7.3419999999999996</v>
      </c>
      <c r="J19" s="6">
        <v>0.84223999999999999</v>
      </c>
      <c r="K19" s="6">
        <v>5.3368000000000002</v>
      </c>
      <c r="L19" s="6">
        <v>0.83499999999999996</v>
      </c>
      <c r="M19" s="6">
        <v>4.0312999999999999</v>
      </c>
      <c r="N19" s="6">
        <v>0.82437000000000005</v>
      </c>
      <c r="O19" s="6">
        <v>2.8477000000000001</v>
      </c>
      <c r="P19" s="2"/>
    </row>
    <row r="20" spans="1:16" s="11" customFormat="1" x14ac:dyDescent="0.25">
      <c r="A20" s="83"/>
      <c r="B20" s="8"/>
      <c r="C20" s="9">
        <v>75</v>
      </c>
      <c r="D20" s="9">
        <v>0</v>
      </c>
      <c r="E20" s="9">
        <v>25</v>
      </c>
      <c r="F20" s="9">
        <v>0.84406000000000003</v>
      </c>
      <c r="G20" s="9">
        <v>25.667000000000002</v>
      </c>
      <c r="H20" s="9">
        <v>0.83004</v>
      </c>
      <c r="I20" s="9">
        <v>10.228999999999999</v>
      </c>
      <c r="J20" s="9">
        <v>0.82303000000000004</v>
      </c>
      <c r="K20" s="9">
        <v>7.2567000000000004</v>
      </c>
      <c r="L20" s="9">
        <v>0.81596999999999997</v>
      </c>
      <c r="M20" s="9">
        <v>5.3814000000000002</v>
      </c>
      <c r="N20" s="9">
        <v>0.80567</v>
      </c>
      <c r="O20" s="9">
        <v>3.7119</v>
      </c>
      <c r="P20" s="10"/>
    </row>
    <row r="21" spans="1:16" x14ac:dyDescent="0.25">
      <c r="A21" s="83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"/>
    </row>
    <row r="22" spans="1:16" x14ac:dyDescent="0.25">
      <c r="A22" s="83"/>
      <c r="B22" s="5"/>
      <c r="C22" s="6" t="s">
        <v>10</v>
      </c>
      <c r="D22" s="6" t="s">
        <v>11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"/>
    </row>
    <row r="23" spans="1:16" x14ac:dyDescent="0.25">
      <c r="A23" s="83"/>
      <c r="B23" s="4" t="s">
        <v>27</v>
      </c>
      <c r="C23" s="6">
        <v>100</v>
      </c>
      <c r="D23" s="6">
        <v>0</v>
      </c>
      <c r="E23" s="6"/>
      <c r="F23" s="6">
        <v>0.74539</v>
      </c>
      <c r="G23" s="6">
        <v>1.2815000000000001</v>
      </c>
      <c r="H23" s="6">
        <v>0.72899999999999998</v>
      </c>
      <c r="I23" s="6">
        <v>0.92749999999999999</v>
      </c>
      <c r="J23" s="6">
        <v>0.72077000000000002</v>
      </c>
      <c r="K23" s="6">
        <v>0.80700000000000005</v>
      </c>
      <c r="L23" s="6">
        <v>0.71248</v>
      </c>
      <c r="M23" s="6">
        <v>0.50249999999999995</v>
      </c>
      <c r="N23" s="6">
        <v>0.69955999999999996</v>
      </c>
      <c r="O23" s="6">
        <v>0.60940000000000005</v>
      </c>
      <c r="P23" s="2"/>
    </row>
    <row r="24" spans="1:16" x14ac:dyDescent="0.25">
      <c r="A24" s="83"/>
      <c r="B24" s="4"/>
      <c r="C24" s="6">
        <v>85</v>
      </c>
      <c r="D24" s="6">
        <v>15</v>
      </c>
      <c r="E24" s="6"/>
      <c r="F24" s="6">
        <v>0.74287000000000003</v>
      </c>
      <c r="G24" s="6">
        <v>1.2544999999999999</v>
      </c>
      <c r="H24" s="6">
        <v>0.72643999999999997</v>
      </c>
      <c r="I24" s="6">
        <v>0.91080000000000005</v>
      </c>
      <c r="J24" s="6">
        <v>0.71813000000000005</v>
      </c>
      <c r="K24" s="6">
        <v>0.79020000000000001</v>
      </c>
      <c r="L24" s="6">
        <v>0.70986000000000005</v>
      </c>
      <c r="M24" s="6">
        <v>0.69140000000000001</v>
      </c>
      <c r="N24" s="6">
        <v>0.69704999999999995</v>
      </c>
      <c r="O24" s="6">
        <v>0.59840000000000004</v>
      </c>
      <c r="P24" s="2"/>
    </row>
    <row r="25" spans="1:16" x14ac:dyDescent="0.25">
      <c r="A25" s="83"/>
      <c r="B25" s="5"/>
      <c r="C25" s="6">
        <v>75</v>
      </c>
      <c r="D25" s="6">
        <v>25</v>
      </c>
      <c r="E25" s="6"/>
      <c r="F25" s="6">
        <v>0.74085999999999996</v>
      </c>
      <c r="G25" s="6">
        <v>1.2289000000000001</v>
      </c>
      <c r="H25" s="6">
        <v>0.72406000000000004</v>
      </c>
      <c r="I25" s="6">
        <v>0.90180000000000005</v>
      </c>
      <c r="J25" s="6">
        <v>0.71594000000000002</v>
      </c>
      <c r="K25" s="6">
        <v>0.78290000000000004</v>
      </c>
      <c r="L25" s="6">
        <v>0.70759000000000005</v>
      </c>
      <c r="M25" s="6">
        <v>0.69240000000000002</v>
      </c>
      <c r="N25" s="6">
        <v>0.69474000000000002</v>
      </c>
      <c r="O25" s="6">
        <v>0.60519999999999996</v>
      </c>
      <c r="P25" s="2"/>
    </row>
    <row r="26" spans="1:16" x14ac:dyDescent="0.25">
      <c r="A26" s="83"/>
      <c r="B26" s="5"/>
      <c r="C26" s="6">
        <v>65</v>
      </c>
      <c r="D26" s="6">
        <v>35</v>
      </c>
      <c r="E26" s="6"/>
      <c r="F26" s="6">
        <v>0.73868</v>
      </c>
      <c r="G26" s="6">
        <v>1.208</v>
      </c>
      <c r="H26" s="6">
        <v>0.72202</v>
      </c>
      <c r="I26" s="6">
        <v>0.88219999999999998</v>
      </c>
      <c r="J26" s="6">
        <v>0.71360999999999997</v>
      </c>
      <c r="K26" s="6">
        <v>0.78180000000000005</v>
      </c>
      <c r="L26" s="6">
        <v>0.70518999999999998</v>
      </c>
      <c r="M26" s="6">
        <v>0.69730000000000003</v>
      </c>
      <c r="N26" s="6">
        <v>0.69250999999999996</v>
      </c>
      <c r="O26" s="6">
        <v>0.60550000000000004</v>
      </c>
      <c r="P26" s="2"/>
    </row>
    <row r="27" spans="1:16" x14ac:dyDescent="0.25">
      <c r="A27" s="83"/>
      <c r="B27" s="5"/>
      <c r="C27" s="6">
        <v>50</v>
      </c>
      <c r="D27" s="6">
        <v>50</v>
      </c>
      <c r="E27" s="6"/>
      <c r="F27" s="6">
        <v>0.73568</v>
      </c>
      <c r="G27" s="6">
        <v>1.1753</v>
      </c>
      <c r="H27" s="6">
        <v>0.71914</v>
      </c>
      <c r="I27" s="6">
        <v>0.86109999999999998</v>
      </c>
      <c r="J27" s="6">
        <v>0.71055000000000001</v>
      </c>
      <c r="K27" s="6">
        <v>0.75880000000000003</v>
      </c>
      <c r="L27" s="6">
        <v>0.70230000000000004</v>
      </c>
      <c r="M27" s="6">
        <v>0.67600000000000005</v>
      </c>
      <c r="N27" s="6">
        <v>0.68930999999999998</v>
      </c>
      <c r="O27" s="6">
        <v>0.59440000000000004</v>
      </c>
      <c r="P27" s="2"/>
    </row>
    <row r="28" spans="1:16" x14ac:dyDescent="0.25">
      <c r="A28" s="83"/>
      <c r="B28" s="5"/>
      <c r="C28" s="6">
        <v>35</v>
      </c>
      <c r="D28" s="6">
        <v>65</v>
      </c>
      <c r="E28" s="6"/>
      <c r="F28" s="6">
        <v>0.73304999999999998</v>
      </c>
      <c r="G28" s="6">
        <v>1.1464000000000001</v>
      </c>
      <c r="H28" s="6">
        <v>0.71645000000000003</v>
      </c>
      <c r="I28" s="6">
        <v>0.83640000000000003</v>
      </c>
      <c r="J28" s="6">
        <v>0.70784999999999998</v>
      </c>
      <c r="K28" s="6">
        <v>0.74060000000000004</v>
      </c>
      <c r="L28" s="6">
        <v>0.69957999999999998</v>
      </c>
      <c r="M28" s="6">
        <v>0.66379999999999995</v>
      </c>
      <c r="N28" s="6">
        <v>0.68659000000000003</v>
      </c>
      <c r="O28" s="6">
        <v>0.58340000000000003</v>
      </c>
      <c r="P28" s="2"/>
    </row>
    <row r="29" spans="1:16" x14ac:dyDescent="0.25">
      <c r="A29" s="83"/>
      <c r="B29" s="5"/>
      <c r="C29" s="6">
        <v>25</v>
      </c>
      <c r="D29" s="6">
        <v>75</v>
      </c>
      <c r="E29" s="6"/>
      <c r="F29" s="6">
        <v>0.73048999999999997</v>
      </c>
      <c r="G29" s="6">
        <v>1.123</v>
      </c>
      <c r="H29" s="6">
        <v>0.71382000000000001</v>
      </c>
      <c r="I29" s="6">
        <v>0.82909999999999995</v>
      </c>
      <c r="J29" s="6">
        <v>0.70521999999999996</v>
      </c>
      <c r="K29" s="6">
        <v>0.73280000000000001</v>
      </c>
      <c r="L29" s="6">
        <v>0.69694999999999996</v>
      </c>
      <c r="M29" s="6">
        <v>0.65200000000000002</v>
      </c>
      <c r="N29" s="6">
        <v>0.68396999999999997</v>
      </c>
      <c r="O29" s="6">
        <v>0.56920000000000004</v>
      </c>
      <c r="P29" s="2"/>
    </row>
    <row r="30" spans="1:16" x14ac:dyDescent="0.25">
      <c r="A30" s="83"/>
      <c r="B30" s="5"/>
      <c r="C30" s="6">
        <v>15</v>
      </c>
      <c r="D30" s="6">
        <v>85</v>
      </c>
      <c r="E30" s="6"/>
      <c r="F30" s="6">
        <v>0.72853999999999997</v>
      </c>
      <c r="G30" s="6">
        <v>1.1007</v>
      </c>
      <c r="H30" s="6">
        <v>0.71172999999999997</v>
      </c>
      <c r="I30" s="6">
        <v>0.81789999999999996</v>
      </c>
      <c r="J30" s="6">
        <v>0.70323000000000002</v>
      </c>
      <c r="K30" s="6">
        <v>0.7198</v>
      </c>
      <c r="L30" s="6">
        <v>0.69469000000000003</v>
      </c>
      <c r="M30" s="6">
        <v>0.65429999999999999</v>
      </c>
      <c r="N30" s="6">
        <v>0.68166000000000004</v>
      </c>
      <c r="O30" s="6">
        <v>0.57650000000000001</v>
      </c>
      <c r="P30" s="2"/>
    </row>
    <row r="31" spans="1:16" s="11" customFormat="1" x14ac:dyDescent="0.25">
      <c r="A31" s="83"/>
      <c r="B31" s="8"/>
      <c r="C31" s="9">
        <v>0</v>
      </c>
      <c r="D31" s="9">
        <v>100</v>
      </c>
      <c r="E31" s="9"/>
      <c r="F31" s="9">
        <v>0.72514999999999996</v>
      </c>
      <c r="G31" s="9">
        <v>1.0768</v>
      </c>
      <c r="H31" s="9">
        <v>0.70823999999999998</v>
      </c>
      <c r="I31" s="9">
        <v>0.80120000000000002</v>
      </c>
      <c r="J31" s="9">
        <v>0.69974000000000003</v>
      </c>
      <c r="K31" s="9">
        <v>0.70699999999999996</v>
      </c>
      <c r="L31" s="9">
        <v>0.69140999999999997</v>
      </c>
      <c r="M31" s="9">
        <v>0.64100000000000001</v>
      </c>
      <c r="N31" s="9">
        <v>0.67822000000000005</v>
      </c>
      <c r="O31" s="9">
        <v>0.55959999999999999</v>
      </c>
      <c r="P31" s="10"/>
    </row>
    <row r="32" spans="1:16" x14ac:dyDescent="0.25">
      <c r="A32" s="83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"/>
    </row>
    <row r="33" spans="1:16" x14ac:dyDescent="0.25">
      <c r="A33" s="83"/>
      <c r="B33" s="5"/>
      <c r="C33" s="7" t="s">
        <v>58</v>
      </c>
      <c r="D33" s="7" t="s">
        <v>59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"/>
    </row>
    <row r="34" spans="1:16" x14ac:dyDescent="0.25">
      <c r="A34" s="83"/>
      <c r="B34" s="4" t="s">
        <v>28</v>
      </c>
      <c r="C34" s="6">
        <v>100</v>
      </c>
      <c r="D34" s="6">
        <v>0</v>
      </c>
      <c r="E34" s="6"/>
      <c r="F34" s="6">
        <v>0.71192</v>
      </c>
      <c r="G34" s="6">
        <v>0.91820000000000002</v>
      </c>
      <c r="H34" s="6">
        <v>0.69499999999999995</v>
      </c>
      <c r="I34" s="6">
        <v>0.69499999999999995</v>
      </c>
      <c r="J34" s="6">
        <v>0.68638999999999994</v>
      </c>
      <c r="K34" s="6">
        <v>0.62219999999999998</v>
      </c>
      <c r="L34" s="6">
        <v>0.67779</v>
      </c>
      <c r="M34" s="6">
        <v>0.57569999999999999</v>
      </c>
      <c r="N34" s="6">
        <v>0.6643</v>
      </c>
      <c r="O34" s="6">
        <v>0.50290000000000001</v>
      </c>
      <c r="P34" s="2"/>
    </row>
    <row r="35" spans="1:16" x14ac:dyDescent="0.25">
      <c r="A35" s="83"/>
      <c r="B35" s="5"/>
      <c r="C35" s="6">
        <v>85</v>
      </c>
      <c r="D35" s="6">
        <v>15</v>
      </c>
      <c r="E35" s="6"/>
      <c r="F35" s="6">
        <v>0.71804000000000001</v>
      </c>
      <c r="G35" s="6">
        <v>1.0181</v>
      </c>
      <c r="H35" s="6">
        <v>0.70140999999999998</v>
      </c>
      <c r="I35" s="6">
        <v>0.76270000000000004</v>
      </c>
      <c r="J35" s="6">
        <v>0.69296999999999997</v>
      </c>
      <c r="K35" s="6">
        <v>0.6734</v>
      </c>
      <c r="L35" s="6">
        <v>0.68444000000000005</v>
      </c>
      <c r="M35" s="6">
        <v>0.6159</v>
      </c>
      <c r="N35" s="6">
        <v>0.67108999999999996</v>
      </c>
      <c r="O35" s="6">
        <v>0.53939999999999999</v>
      </c>
      <c r="P35" s="2"/>
    </row>
    <row r="36" spans="1:16" x14ac:dyDescent="0.25">
      <c r="A36" s="83"/>
      <c r="B36" s="5"/>
      <c r="C36" s="6">
        <v>75</v>
      </c>
      <c r="D36" s="6">
        <v>25</v>
      </c>
      <c r="E36" s="6"/>
      <c r="F36" s="6">
        <v>0.7218</v>
      </c>
      <c r="G36" s="6">
        <v>1.0883</v>
      </c>
      <c r="H36" s="6">
        <v>0.70531999999999995</v>
      </c>
      <c r="I36" s="6">
        <v>0.80640000000000001</v>
      </c>
      <c r="J36" s="6">
        <v>0.69696000000000002</v>
      </c>
      <c r="K36" s="6">
        <v>0.71099999999999997</v>
      </c>
      <c r="L36" s="6">
        <v>0.68849000000000005</v>
      </c>
      <c r="M36" s="6">
        <v>0.64780000000000004</v>
      </c>
      <c r="N36" s="6">
        <v>0.67520999999999998</v>
      </c>
      <c r="O36" s="6">
        <v>0.56979999999999997</v>
      </c>
      <c r="P36" s="2"/>
    </row>
    <row r="37" spans="1:16" x14ac:dyDescent="0.25">
      <c r="A37" s="83"/>
      <c r="B37" s="5"/>
      <c r="C37" s="6">
        <v>65</v>
      </c>
      <c r="D37" s="6">
        <v>35</v>
      </c>
      <c r="E37" s="6"/>
      <c r="F37" s="6">
        <v>0.72628000000000004</v>
      </c>
      <c r="G37" s="6">
        <v>1.1803999999999999</v>
      </c>
      <c r="H37" s="6">
        <v>0.70998000000000006</v>
      </c>
      <c r="I37" s="6">
        <v>0.86450000000000005</v>
      </c>
      <c r="J37" s="6">
        <v>0.70169000000000004</v>
      </c>
      <c r="K37" s="6">
        <v>0.76029999999999998</v>
      </c>
      <c r="L37" s="6">
        <v>0.69335999999999998</v>
      </c>
      <c r="M37" s="6">
        <v>0.68559999999999999</v>
      </c>
      <c r="N37" s="6">
        <v>0.68020000000000003</v>
      </c>
      <c r="O37" s="6">
        <v>0.60670000000000002</v>
      </c>
      <c r="P37" s="2"/>
    </row>
    <row r="38" spans="1:16" x14ac:dyDescent="0.25">
      <c r="A38" s="83"/>
      <c r="B38" s="5"/>
      <c r="C38" s="6">
        <v>50</v>
      </c>
      <c r="D38" s="6">
        <v>50</v>
      </c>
      <c r="E38" s="6"/>
      <c r="F38" s="6">
        <v>0.73143999999999998</v>
      </c>
      <c r="G38" s="6">
        <v>1.2972999999999999</v>
      </c>
      <c r="H38" s="6">
        <v>0.71511000000000002</v>
      </c>
      <c r="I38" s="6">
        <v>0.94440000000000002</v>
      </c>
      <c r="J38" s="6">
        <v>0.70706999999999998</v>
      </c>
      <c r="K38" s="6">
        <v>0.82350000000000001</v>
      </c>
      <c r="L38" s="6">
        <v>0.69889000000000001</v>
      </c>
      <c r="M38" s="6">
        <v>0.7339</v>
      </c>
      <c r="N38" s="6">
        <v>0.68586999999999998</v>
      </c>
      <c r="O38" s="6">
        <v>0.64119999999999999</v>
      </c>
      <c r="P38" s="2"/>
    </row>
    <row r="39" spans="1:16" x14ac:dyDescent="0.25">
      <c r="A39" s="83"/>
      <c r="B39" s="5"/>
      <c r="C39" s="6">
        <v>35</v>
      </c>
      <c r="D39" s="6">
        <v>65</v>
      </c>
      <c r="E39" s="6"/>
      <c r="F39" s="6">
        <v>0.73780999999999997</v>
      </c>
      <c r="G39" s="6">
        <v>1.4839</v>
      </c>
      <c r="H39" s="6">
        <v>0.72170000000000001</v>
      </c>
      <c r="I39" s="6">
        <v>1.0591999999999999</v>
      </c>
      <c r="J39" s="6">
        <v>0.71379000000000004</v>
      </c>
      <c r="K39" s="6">
        <v>0.91449999999999998</v>
      </c>
      <c r="L39" s="6">
        <v>0.70567000000000002</v>
      </c>
      <c r="M39" s="6">
        <v>0.80430000000000001</v>
      </c>
      <c r="N39" s="6">
        <v>0.69308999999999998</v>
      </c>
      <c r="O39" s="6">
        <v>0.68179999999999996</v>
      </c>
      <c r="P39" s="2"/>
    </row>
    <row r="40" spans="1:16" x14ac:dyDescent="0.25">
      <c r="A40" s="83"/>
      <c r="B40" s="5"/>
      <c r="C40" s="6">
        <v>25</v>
      </c>
      <c r="D40" s="6">
        <v>75</v>
      </c>
      <c r="E40" s="6"/>
      <c r="F40" s="6">
        <v>0.74158999999999997</v>
      </c>
      <c r="G40" s="6">
        <v>1.5967</v>
      </c>
      <c r="H40" s="6">
        <v>0.7258</v>
      </c>
      <c r="I40" s="6">
        <v>1.1238999999999999</v>
      </c>
      <c r="J40" s="6">
        <v>0.7177</v>
      </c>
      <c r="K40" s="6">
        <v>0.97699999999999998</v>
      </c>
      <c r="L40" s="6">
        <v>0.70977000000000001</v>
      </c>
      <c r="M40" s="6">
        <v>0.84899999999999998</v>
      </c>
      <c r="N40" s="6">
        <v>0.69710000000000005</v>
      </c>
      <c r="O40" s="6">
        <v>0.72209999999999996</v>
      </c>
      <c r="P40" s="2"/>
    </row>
    <row r="41" spans="1:16" x14ac:dyDescent="0.25">
      <c r="A41" s="83"/>
      <c r="B41" s="5"/>
      <c r="C41" s="6">
        <v>15</v>
      </c>
      <c r="D41" s="6">
        <v>85</v>
      </c>
      <c r="E41" s="6"/>
      <c r="F41" s="6">
        <v>0.74534</v>
      </c>
      <c r="G41" s="6">
        <v>1.7342</v>
      </c>
      <c r="H41" s="6">
        <v>0.72946999999999995</v>
      </c>
      <c r="I41" s="6">
        <v>1.2081999999999999</v>
      </c>
      <c r="J41" s="6">
        <v>0.72170999999999996</v>
      </c>
      <c r="K41" s="6">
        <v>1.0345</v>
      </c>
      <c r="L41" s="6">
        <v>0.71370999999999996</v>
      </c>
      <c r="M41" s="6">
        <v>0.90249999999999997</v>
      </c>
      <c r="N41" s="6">
        <v>0.70130999999999999</v>
      </c>
      <c r="O41" s="6">
        <v>0.76519999999999999</v>
      </c>
      <c r="P41" s="2"/>
    </row>
    <row r="42" spans="1:16" s="11" customFormat="1" x14ac:dyDescent="0.25">
      <c r="A42" s="83"/>
      <c r="B42" s="8"/>
      <c r="C42" s="9">
        <v>0</v>
      </c>
      <c r="D42" s="9">
        <v>100</v>
      </c>
      <c r="E42" s="9"/>
      <c r="F42" s="9">
        <v>0.75049999999999994</v>
      </c>
      <c r="G42" s="9">
        <v>1.9594</v>
      </c>
      <c r="H42" s="9">
        <v>0.73477000000000003</v>
      </c>
      <c r="I42" s="9">
        <v>1.3380000000000001</v>
      </c>
      <c r="J42" s="9">
        <v>0.72713000000000005</v>
      </c>
      <c r="K42" s="9">
        <v>1.1393</v>
      </c>
      <c r="L42" s="9">
        <v>0.71933999999999998</v>
      </c>
      <c r="M42" s="9">
        <v>0.98089999999999999</v>
      </c>
      <c r="N42" s="9">
        <v>0.70699999999999996</v>
      </c>
      <c r="O42" s="9">
        <v>0.82740000000000002</v>
      </c>
      <c r="P42" s="10"/>
    </row>
    <row r="43" spans="1:16" x14ac:dyDescent="0.25">
      <c r="A43" s="83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1:16" x14ac:dyDescent="0.25">
      <c r="A44" s="83"/>
      <c r="B44" s="5"/>
      <c r="C44" s="6" t="s">
        <v>65</v>
      </c>
      <c r="D44" s="6" t="s">
        <v>66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2"/>
    </row>
    <row r="45" spans="1:16" x14ac:dyDescent="0.25">
      <c r="A45" s="83"/>
      <c r="B45" s="4" t="s">
        <v>29</v>
      </c>
      <c r="C45" s="6">
        <v>100</v>
      </c>
      <c r="D45" s="6">
        <v>0</v>
      </c>
      <c r="E45" s="6"/>
      <c r="F45" s="6">
        <v>0.91417000000000004</v>
      </c>
      <c r="G45" s="6">
        <v>1.9557</v>
      </c>
      <c r="H45" s="6">
        <v>0.89788999999999997</v>
      </c>
      <c r="I45" s="6">
        <v>1.2696000000000001</v>
      </c>
      <c r="J45" s="6">
        <v>0.88961999999999997</v>
      </c>
      <c r="K45" s="6">
        <v>1.0545</v>
      </c>
      <c r="L45" s="6">
        <v>0.88104000000000005</v>
      </c>
      <c r="M45" s="6">
        <v>0.84660000000000002</v>
      </c>
      <c r="N45" s="6">
        <v>0.86829000000000001</v>
      </c>
      <c r="O45" s="6">
        <v>0.70620000000000005</v>
      </c>
      <c r="P45" s="2"/>
    </row>
    <row r="46" spans="1:16" x14ac:dyDescent="0.25">
      <c r="A46" s="83"/>
      <c r="B46" s="5"/>
      <c r="C46" s="6">
        <v>85</v>
      </c>
      <c r="D46" s="6">
        <v>15</v>
      </c>
      <c r="E46" s="6"/>
      <c r="F46" s="6">
        <v>0.91169</v>
      </c>
      <c r="G46" s="6">
        <v>2.1307</v>
      </c>
      <c r="H46" s="6">
        <v>0.89754999999999996</v>
      </c>
      <c r="I46" s="6">
        <v>1.4107000000000001</v>
      </c>
      <c r="J46" s="6">
        <v>0.88976</v>
      </c>
      <c r="K46" s="6">
        <v>1.1641999999999999</v>
      </c>
      <c r="L46" s="6">
        <v>0.88266999999999995</v>
      </c>
      <c r="M46" s="6">
        <v>0.91490000000000005</v>
      </c>
      <c r="N46" s="6">
        <v>0.87036999999999998</v>
      </c>
      <c r="O46" s="6">
        <v>0.73829999999999996</v>
      </c>
      <c r="P46" s="2"/>
    </row>
    <row r="47" spans="1:16" x14ac:dyDescent="0.25">
      <c r="A47" s="83"/>
      <c r="B47" s="5"/>
      <c r="C47" s="6">
        <v>75</v>
      </c>
      <c r="D47" s="6">
        <v>25</v>
      </c>
      <c r="E47" s="6"/>
      <c r="F47" s="6">
        <v>0.91839999999999999</v>
      </c>
      <c r="G47" s="6">
        <v>2.218</v>
      </c>
      <c r="H47" s="6">
        <v>0.90159</v>
      </c>
      <c r="I47" s="6">
        <v>1.4346000000000001</v>
      </c>
      <c r="J47" s="6">
        <v>0.89334000000000002</v>
      </c>
      <c r="K47" s="6">
        <v>1.1742999999999999</v>
      </c>
      <c r="L47" s="6">
        <v>0.88497000000000003</v>
      </c>
      <c r="M47" s="6">
        <v>0.91279999999999994</v>
      </c>
      <c r="N47" s="6">
        <v>0.87226999999999999</v>
      </c>
      <c r="O47" s="6">
        <v>0.75700000000000001</v>
      </c>
      <c r="P47" s="2"/>
    </row>
    <row r="48" spans="1:16" x14ac:dyDescent="0.25">
      <c r="A48" s="83"/>
      <c r="B48" s="5"/>
      <c r="C48" s="6">
        <v>65</v>
      </c>
      <c r="D48" s="6">
        <v>35</v>
      </c>
      <c r="E48" s="6"/>
      <c r="F48" s="6">
        <v>0.91712000000000005</v>
      </c>
      <c r="G48" s="6">
        <v>2.2256</v>
      </c>
      <c r="H48" s="6">
        <v>0.90110000000000001</v>
      </c>
      <c r="I48" s="6">
        <v>1.4248000000000001</v>
      </c>
      <c r="J48" s="6">
        <v>0.89346999999999999</v>
      </c>
      <c r="K48" s="6">
        <v>1.2023999999999999</v>
      </c>
      <c r="L48" s="6">
        <v>0.88561999999999996</v>
      </c>
      <c r="M48" s="6">
        <v>0.96430000000000005</v>
      </c>
      <c r="N48" s="6">
        <v>0.87334000000000001</v>
      </c>
      <c r="O48" s="6">
        <v>0.78290000000000004</v>
      </c>
      <c r="P48" s="2"/>
    </row>
    <row r="49" spans="1:16" x14ac:dyDescent="0.25">
      <c r="A49" s="83"/>
      <c r="B49" s="5"/>
      <c r="C49" s="6">
        <v>50</v>
      </c>
      <c r="D49" s="6">
        <v>50</v>
      </c>
      <c r="E49" s="6"/>
      <c r="F49" s="6">
        <v>0.92166999999999999</v>
      </c>
      <c r="G49" s="6">
        <v>2.4901</v>
      </c>
      <c r="H49" s="6">
        <v>0.90539999999999998</v>
      </c>
      <c r="I49" s="6">
        <v>1.5669999999999999</v>
      </c>
      <c r="J49" s="6">
        <v>0.89737</v>
      </c>
      <c r="K49" s="6">
        <v>1.2672000000000001</v>
      </c>
      <c r="L49" s="6">
        <v>0.88934999999999997</v>
      </c>
      <c r="M49" s="6">
        <v>1.0036</v>
      </c>
      <c r="N49" s="6">
        <v>0.87646000000000002</v>
      </c>
      <c r="O49" s="6">
        <v>0.82479999999999998</v>
      </c>
      <c r="P49" s="2"/>
    </row>
    <row r="50" spans="1:16" x14ac:dyDescent="0.25">
      <c r="A50" s="83"/>
      <c r="B50" s="5"/>
      <c r="C50" s="6">
        <v>35</v>
      </c>
      <c r="D50" s="6">
        <v>65</v>
      </c>
      <c r="E50" s="6"/>
      <c r="F50" s="6"/>
      <c r="G50" s="6"/>
      <c r="H50" s="6">
        <v>0.90678999999999998</v>
      </c>
      <c r="I50" s="6">
        <v>1.5879000000000001</v>
      </c>
      <c r="J50" s="6">
        <v>0.89871999999999996</v>
      </c>
      <c r="K50" s="6">
        <v>1.3061</v>
      </c>
      <c r="L50" s="6">
        <v>0.89063000000000003</v>
      </c>
      <c r="M50" s="6">
        <v>1.0464</v>
      </c>
      <c r="N50" s="6">
        <v>0.87827</v>
      </c>
      <c r="O50" s="6">
        <v>0.85150000000000003</v>
      </c>
      <c r="P50" s="2"/>
    </row>
    <row r="51" spans="1:16" x14ac:dyDescent="0.25">
      <c r="A51" s="83"/>
      <c r="B51" s="5"/>
      <c r="C51" s="6">
        <v>25</v>
      </c>
      <c r="D51" s="6">
        <v>75</v>
      </c>
      <c r="E51" s="6"/>
      <c r="F51" s="6"/>
      <c r="G51" s="6"/>
      <c r="H51" s="6">
        <v>0.90954999999999997</v>
      </c>
      <c r="I51" s="6">
        <v>1.6628000000000001</v>
      </c>
      <c r="J51" s="6">
        <v>0.90110000000000001</v>
      </c>
      <c r="K51" s="6">
        <v>1.3625</v>
      </c>
      <c r="L51" s="6">
        <v>0.89254999999999995</v>
      </c>
      <c r="M51" s="6">
        <v>1.0948</v>
      </c>
      <c r="N51" s="6">
        <v>0.87999499999999997</v>
      </c>
      <c r="O51" s="6">
        <v>0.88460000000000005</v>
      </c>
      <c r="P51" s="2"/>
    </row>
    <row r="52" spans="1:16" x14ac:dyDescent="0.25">
      <c r="A52" s="83"/>
      <c r="B52" s="5"/>
      <c r="C52" s="6">
        <v>15</v>
      </c>
      <c r="D52" s="6">
        <v>85</v>
      </c>
      <c r="E52" s="6"/>
      <c r="F52" s="6"/>
      <c r="G52" s="6"/>
      <c r="H52" s="6">
        <v>0.90764999999999996</v>
      </c>
      <c r="I52" s="6">
        <v>1.7734000000000001</v>
      </c>
      <c r="J52" s="6">
        <v>0.89990999999999999</v>
      </c>
      <c r="K52" s="6">
        <v>1.4529000000000001</v>
      </c>
      <c r="L52" s="6">
        <v>0.89210999999999996</v>
      </c>
      <c r="M52" s="6">
        <v>1.1544000000000001</v>
      </c>
      <c r="N52" s="6">
        <v>0.88029000000000002</v>
      </c>
      <c r="O52" s="6">
        <v>0.90900000000000003</v>
      </c>
      <c r="P52" s="2"/>
    </row>
    <row r="53" spans="1:16" s="11" customFormat="1" x14ac:dyDescent="0.25">
      <c r="A53" s="83"/>
      <c r="B53" s="8"/>
      <c r="C53" s="9">
        <v>0</v>
      </c>
      <c r="D53" s="9">
        <v>100</v>
      </c>
      <c r="E53" s="9"/>
      <c r="F53" s="9"/>
      <c r="G53" s="9"/>
      <c r="H53" s="9">
        <v>0.91073999999999999</v>
      </c>
      <c r="I53" s="9">
        <v>1.9207000000000001</v>
      </c>
      <c r="J53" s="9">
        <v>0.90402000000000005</v>
      </c>
      <c r="K53" s="9">
        <v>1.4982</v>
      </c>
      <c r="L53" s="9">
        <v>0.89895000000000003</v>
      </c>
      <c r="M53" s="9">
        <v>1.1942999999999999</v>
      </c>
      <c r="N53" s="9">
        <v>0.88363000000000003</v>
      </c>
      <c r="O53" s="9">
        <v>0.95320000000000005</v>
      </c>
      <c r="P53" s="10"/>
    </row>
    <row r="54" spans="1:16" x14ac:dyDescent="0.25">
      <c r="A54" s="83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"/>
    </row>
    <row r="55" spans="1:16" x14ac:dyDescent="0.25">
      <c r="A55" s="83"/>
      <c r="B55" s="5"/>
      <c r="C55" s="7" t="s">
        <v>54</v>
      </c>
      <c r="D55" s="6" t="s">
        <v>12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2"/>
    </row>
    <row r="56" spans="1:16" x14ac:dyDescent="0.25">
      <c r="A56" s="83"/>
      <c r="B56" s="4" t="s">
        <v>30</v>
      </c>
      <c r="C56" s="6">
        <v>100</v>
      </c>
      <c r="D56" s="6">
        <v>0</v>
      </c>
      <c r="E56" s="6"/>
      <c r="F56" s="6">
        <v>0.74050000000000005</v>
      </c>
      <c r="G56" s="6">
        <v>1.6850000000000001</v>
      </c>
      <c r="H56" s="6">
        <v>0.72414999999999996</v>
      </c>
      <c r="I56" s="6">
        <v>1.2141</v>
      </c>
      <c r="J56" s="6">
        <v>0.71597999999999995</v>
      </c>
      <c r="K56" s="6">
        <v>1.0526</v>
      </c>
      <c r="L56" s="6">
        <v>0.70811999999999997</v>
      </c>
      <c r="M56" s="6">
        <v>0.92079999999999995</v>
      </c>
      <c r="N56" s="6">
        <v>0.69589999999999996</v>
      </c>
      <c r="O56" s="6">
        <v>0.77539999999999998</v>
      </c>
      <c r="P56" s="2"/>
    </row>
    <row r="57" spans="1:16" x14ac:dyDescent="0.25">
      <c r="A57" s="83"/>
      <c r="B57" s="5"/>
      <c r="C57" s="6">
        <v>0</v>
      </c>
      <c r="D57" s="6">
        <v>100</v>
      </c>
      <c r="E57" s="6"/>
      <c r="F57" s="6">
        <v>0.82120000000000004</v>
      </c>
      <c r="G57" s="6">
        <v>2.3737200000000001</v>
      </c>
      <c r="H57" s="6">
        <v>0.80362</v>
      </c>
      <c r="I57" s="6">
        <v>1.7830999999999999</v>
      </c>
      <c r="J57" s="6">
        <v>0.79501999999999995</v>
      </c>
      <c r="K57" s="6">
        <v>1.4824999999999999</v>
      </c>
      <c r="L57" s="6">
        <v>0.79459999999999997</v>
      </c>
      <c r="M57" s="6">
        <v>1.2074</v>
      </c>
      <c r="N57" s="6">
        <v>0.77358000000000005</v>
      </c>
      <c r="O57" s="6">
        <v>0.97670000000000001</v>
      </c>
      <c r="P57" s="2"/>
    </row>
    <row r="58" spans="1:16" x14ac:dyDescent="0.25">
      <c r="A58" s="83"/>
      <c r="B58" s="5"/>
      <c r="C58" s="6">
        <v>75</v>
      </c>
      <c r="D58" s="6">
        <v>25</v>
      </c>
      <c r="E58" s="6"/>
      <c r="F58" s="6">
        <v>0.76875000000000004</v>
      </c>
      <c r="G58" s="6">
        <v>1.9702999999999999</v>
      </c>
      <c r="H58" s="6">
        <v>0.75209999999999999</v>
      </c>
      <c r="I58" s="6">
        <v>1.3619000000000001</v>
      </c>
      <c r="J58" s="6">
        <v>0.74367000000000005</v>
      </c>
      <c r="K58" s="6">
        <v>1.1674</v>
      </c>
      <c r="L58" s="6">
        <v>0.73545000000000005</v>
      </c>
      <c r="M58" s="6">
        <v>0.99480000000000002</v>
      </c>
      <c r="N58" s="6">
        <v>0.72302</v>
      </c>
      <c r="O58" s="6">
        <v>0.8296</v>
      </c>
      <c r="P58" s="2"/>
    </row>
    <row r="59" spans="1:16" x14ac:dyDescent="0.25">
      <c r="A59" s="83"/>
      <c r="B59" s="5"/>
      <c r="C59" s="6">
        <v>50</v>
      </c>
      <c r="D59" s="6">
        <v>50</v>
      </c>
      <c r="E59" s="6"/>
      <c r="F59" s="6">
        <v>0.78632999999999997</v>
      </c>
      <c r="G59" s="6">
        <v>2.1741999999999999</v>
      </c>
      <c r="H59" s="6">
        <v>0.76936000000000004</v>
      </c>
      <c r="I59" s="6">
        <v>1.4938</v>
      </c>
      <c r="J59" s="6">
        <v>0.76117000000000001</v>
      </c>
      <c r="K59" s="6">
        <v>1.2548999999999999</v>
      </c>
      <c r="L59" s="6">
        <v>0.75265000000000004</v>
      </c>
      <c r="M59" s="6">
        <v>1.056</v>
      </c>
      <c r="N59" s="6">
        <v>0.74024999999999996</v>
      </c>
      <c r="O59" s="6">
        <v>0.87419999999999998</v>
      </c>
      <c r="P59" s="2"/>
    </row>
    <row r="60" spans="1:16" s="11" customFormat="1" x14ac:dyDescent="0.25">
      <c r="A60" s="83"/>
      <c r="B60" s="8"/>
      <c r="C60" s="9">
        <v>25</v>
      </c>
      <c r="D60" s="9">
        <v>75</v>
      </c>
      <c r="E60" s="9"/>
      <c r="F60" s="9">
        <v>0.79601999999999995</v>
      </c>
      <c r="G60" s="9">
        <v>2.3205</v>
      </c>
      <c r="H60" s="9">
        <v>0.77898999999999996</v>
      </c>
      <c r="I60" s="9">
        <v>1.5656000000000001</v>
      </c>
      <c r="J60" s="9">
        <v>0.77039999999999997</v>
      </c>
      <c r="K60" s="9">
        <v>1.3168</v>
      </c>
      <c r="L60" s="9">
        <v>0.76221000000000005</v>
      </c>
      <c r="M60" s="9">
        <v>1.0885</v>
      </c>
      <c r="N60" s="9">
        <v>0.74941000000000002</v>
      </c>
      <c r="O60" s="9">
        <v>0.89949999999999997</v>
      </c>
      <c r="P60" s="10"/>
    </row>
    <row r="61" spans="1:16" x14ac:dyDescent="0.25">
      <c r="A61" s="83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2"/>
    </row>
    <row r="62" spans="1:16" x14ac:dyDescent="0.25">
      <c r="A62" s="83"/>
      <c r="B62" s="5"/>
      <c r="C62" s="6" t="s">
        <v>18</v>
      </c>
      <c r="D62" s="6" t="s">
        <v>19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2"/>
    </row>
    <row r="63" spans="1:16" x14ac:dyDescent="0.25">
      <c r="A63" s="83"/>
      <c r="B63" s="4" t="s">
        <v>38</v>
      </c>
      <c r="C63" s="6">
        <v>100</v>
      </c>
      <c r="D63" s="6">
        <v>0</v>
      </c>
      <c r="E63" s="6"/>
      <c r="F63" s="6">
        <v>0.84445000000000003</v>
      </c>
      <c r="G63" s="6">
        <v>6.9615000000000009</v>
      </c>
      <c r="H63" s="6">
        <v>0.82935000000000003</v>
      </c>
      <c r="I63" s="6">
        <v>3.7114000000000003</v>
      </c>
      <c r="J63" s="6">
        <v>0.82186999999999999</v>
      </c>
      <c r="K63" s="6">
        <v>2.8954000000000004</v>
      </c>
      <c r="L63" s="6">
        <v>0.81437000000000004</v>
      </c>
      <c r="M63" s="6">
        <v>2.2864999999999998</v>
      </c>
      <c r="N63" s="6">
        <v>0.80303000000000002</v>
      </c>
      <c r="O63" s="6">
        <v>1.7444999999999999</v>
      </c>
      <c r="P63" s="2"/>
    </row>
    <row r="64" spans="1:16" x14ac:dyDescent="0.25">
      <c r="A64" s="83"/>
      <c r="B64" s="5"/>
      <c r="C64" s="6">
        <v>0</v>
      </c>
      <c r="D64" s="6">
        <v>100</v>
      </c>
      <c r="E64" s="6"/>
      <c r="F64" s="6">
        <v>0.90254999999999996</v>
      </c>
      <c r="G64" s="6">
        <v>17.438000000000002</v>
      </c>
      <c r="H64" s="6">
        <v>0.88754999999999995</v>
      </c>
      <c r="I64" s="6">
        <v>7.0772999999999993</v>
      </c>
      <c r="J64" s="6">
        <v>0.88012999999999997</v>
      </c>
      <c r="K64" s="6">
        <v>5.0795000000000003</v>
      </c>
      <c r="L64" s="6">
        <v>0.87273999999999996</v>
      </c>
      <c r="M64" s="6">
        <v>3.8010000000000002</v>
      </c>
      <c r="N64" s="6">
        <v>0.86151</v>
      </c>
      <c r="O64" s="6">
        <v>2.6928999999999998</v>
      </c>
      <c r="P64" s="2"/>
    </row>
    <row r="65" spans="1:16" s="11" customFormat="1" x14ac:dyDescent="0.25">
      <c r="A65" s="83"/>
      <c r="B65" s="8"/>
      <c r="C65" s="9">
        <v>50</v>
      </c>
      <c r="D65" s="9">
        <v>50</v>
      </c>
      <c r="E65" s="9"/>
      <c r="F65" s="9">
        <v>0.87216000000000005</v>
      </c>
      <c r="G65" s="9">
        <v>9.8128000000000011</v>
      </c>
      <c r="H65" s="9">
        <v>0.85724999999999996</v>
      </c>
      <c r="I65" s="9">
        <v>4.7469999999999999</v>
      </c>
      <c r="J65" s="9">
        <v>0.84985999999999995</v>
      </c>
      <c r="K65" s="9">
        <v>3.6010999999999997</v>
      </c>
      <c r="L65" s="9">
        <v>0.84255999999999998</v>
      </c>
      <c r="M65" s="9">
        <v>2.7925</v>
      </c>
      <c r="N65" s="9">
        <v>0.83145999999999998</v>
      </c>
      <c r="O65" s="9">
        <v>2.0724999999999998</v>
      </c>
      <c r="P65" s="10"/>
    </row>
    <row r="66" spans="1:16" x14ac:dyDescent="0.25">
      <c r="A66" s="83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2"/>
    </row>
    <row r="67" spans="1:16" x14ac:dyDescent="0.25">
      <c r="A67" s="83"/>
      <c r="B67" s="5"/>
      <c r="C67" s="6" t="s">
        <v>19</v>
      </c>
      <c r="D67" s="6" t="s">
        <v>17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2"/>
    </row>
    <row r="68" spans="1:16" x14ac:dyDescent="0.25">
      <c r="A68" s="83"/>
      <c r="B68" s="4" t="s">
        <v>37</v>
      </c>
      <c r="C68" s="6">
        <v>100</v>
      </c>
      <c r="D68" s="6">
        <v>0</v>
      </c>
      <c r="E68" s="6"/>
      <c r="F68" s="6">
        <v>0.90254999999999996</v>
      </c>
      <c r="G68" s="6">
        <v>17.438000000000002</v>
      </c>
      <c r="H68" s="6">
        <v>0.88754999999999995</v>
      </c>
      <c r="I68" s="6">
        <v>7.0772999999999993</v>
      </c>
      <c r="J68" s="6">
        <v>0.88012999999999997</v>
      </c>
      <c r="K68" s="6">
        <v>5.0795000000000003</v>
      </c>
      <c r="L68" s="6">
        <v>0.87273999999999996</v>
      </c>
      <c r="M68" s="6">
        <v>3.8010000000000002</v>
      </c>
      <c r="N68" s="6">
        <v>0.86151</v>
      </c>
      <c r="O68" s="6">
        <v>2.6928999999999998</v>
      </c>
      <c r="P68" s="2"/>
    </row>
    <row r="69" spans="1:16" x14ac:dyDescent="0.25">
      <c r="A69" s="83"/>
      <c r="B69" s="5"/>
      <c r="C69" s="6">
        <v>0</v>
      </c>
      <c r="D69" s="6">
        <v>100</v>
      </c>
      <c r="E69" s="6"/>
      <c r="F69" s="6">
        <v>0.91976000000000002</v>
      </c>
      <c r="G69" s="6">
        <v>2.0575000000000001</v>
      </c>
      <c r="H69" s="6">
        <v>0.90349999999999997</v>
      </c>
      <c r="I69" s="6">
        <v>1.3664999999999998</v>
      </c>
      <c r="J69" s="6">
        <v>0.89202999999999999</v>
      </c>
      <c r="K69" s="6">
        <v>1.1468</v>
      </c>
      <c r="L69" s="6">
        <v>0.88375999999999999</v>
      </c>
      <c r="M69" s="6">
        <v>0.92161000000000004</v>
      </c>
      <c r="N69" s="6">
        <v>0.87119999999999997</v>
      </c>
      <c r="O69" s="6">
        <v>0.76859999999999995</v>
      </c>
      <c r="P69" s="2"/>
    </row>
    <row r="70" spans="1:16" s="11" customFormat="1" x14ac:dyDescent="0.25">
      <c r="A70" s="83"/>
      <c r="B70" s="8"/>
      <c r="C70" s="9">
        <v>50</v>
      </c>
      <c r="D70" s="9">
        <v>50</v>
      </c>
      <c r="E70" s="9"/>
      <c r="F70" s="9">
        <v>0.91064000000000001</v>
      </c>
      <c r="G70" s="9">
        <v>4.4374000000000002</v>
      </c>
      <c r="H70" s="9">
        <v>0.89437</v>
      </c>
      <c r="I70" s="9">
        <v>2.5787</v>
      </c>
      <c r="J70" s="9">
        <v>0.88637999999999995</v>
      </c>
      <c r="K70" s="9">
        <v>2.0661999999999998</v>
      </c>
      <c r="L70" s="9">
        <v>0.87836000000000003</v>
      </c>
      <c r="M70" s="9">
        <v>1.6561000000000001</v>
      </c>
      <c r="N70" s="9">
        <v>0.86611000000000005</v>
      </c>
      <c r="O70" s="9">
        <v>1.3053000000000001</v>
      </c>
      <c r="P70" s="10"/>
    </row>
    <row r="71" spans="1:16" x14ac:dyDescent="0.25">
      <c r="A71" s="83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2"/>
    </row>
    <row r="72" spans="1:16" x14ac:dyDescent="0.25">
      <c r="A72" s="83"/>
      <c r="B72" s="5"/>
      <c r="C72" s="6" t="s">
        <v>18</v>
      </c>
      <c r="D72" s="6" t="s">
        <v>17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"/>
    </row>
    <row r="73" spans="1:16" x14ac:dyDescent="0.25">
      <c r="A73" s="83"/>
      <c r="B73" s="4" t="s">
        <v>39</v>
      </c>
      <c r="C73" s="6">
        <v>100</v>
      </c>
      <c r="D73" s="6">
        <v>0</v>
      </c>
      <c r="E73" s="6"/>
      <c r="F73" s="6">
        <v>0.84445000000000003</v>
      </c>
      <c r="G73" s="6">
        <v>6.9615000000000009</v>
      </c>
      <c r="H73" s="6">
        <v>0.82935000000000003</v>
      </c>
      <c r="I73" s="6">
        <v>3.7114000000000003</v>
      </c>
      <c r="J73" s="6">
        <v>0.82186999999999999</v>
      </c>
      <c r="K73" s="6">
        <v>2.8954000000000004</v>
      </c>
      <c r="L73" s="6">
        <v>0.81437000000000004</v>
      </c>
      <c r="M73" s="6">
        <v>2.2864999999999998</v>
      </c>
      <c r="N73" s="6">
        <v>0.80303000000000002</v>
      </c>
      <c r="O73" s="6">
        <v>1.7444999999999999</v>
      </c>
      <c r="P73" s="2"/>
    </row>
    <row r="74" spans="1:16" x14ac:dyDescent="0.25">
      <c r="A74" s="83"/>
      <c r="B74" s="5"/>
      <c r="C74" s="6">
        <v>0</v>
      </c>
      <c r="D74" s="6">
        <v>100</v>
      </c>
      <c r="E74" s="6"/>
      <c r="F74" s="6">
        <v>0.91976000000000002</v>
      </c>
      <c r="G74" s="6">
        <v>2.0575000000000001</v>
      </c>
      <c r="H74" s="6">
        <v>0.90349999999999997</v>
      </c>
      <c r="I74" s="6">
        <v>1.3664999999999998</v>
      </c>
      <c r="J74" s="6">
        <v>0.89202999999999999</v>
      </c>
      <c r="K74" s="6">
        <v>1.1468</v>
      </c>
      <c r="L74" s="6">
        <v>0.88375999999999999</v>
      </c>
      <c r="M74" s="6">
        <v>0.92161000000000004</v>
      </c>
      <c r="N74" s="6">
        <v>0.87119999999999997</v>
      </c>
      <c r="O74" s="6">
        <v>0.76859999999999995</v>
      </c>
      <c r="P74" s="2"/>
    </row>
    <row r="75" spans="1:16" s="11" customFormat="1" x14ac:dyDescent="0.25">
      <c r="A75" s="83"/>
      <c r="B75" s="8"/>
      <c r="C75" s="9">
        <v>50</v>
      </c>
      <c r="D75" s="9">
        <v>50</v>
      </c>
      <c r="E75" s="9"/>
      <c r="F75" s="9">
        <v>0.88022</v>
      </c>
      <c r="G75" s="9">
        <v>2.8923999999999999</v>
      </c>
      <c r="H75" s="9">
        <v>0.86392000000000002</v>
      </c>
      <c r="I75" s="9">
        <v>1.8552</v>
      </c>
      <c r="J75" s="9">
        <v>0.85597999999999996</v>
      </c>
      <c r="K75" s="9">
        <v>1.5286</v>
      </c>
      <c r="L75" s="9">
        <v>0.84772000000000003</v>
      </c>
      <c r="M75" s="9">
        <v>1.2384999999999999</v>
      </c>
      <c r="N75" s="9">
        <v>0.83550000000000002</v>
      </c>
      <c r="O75" s="9">
        <v>1.0058</v>
      </c>
      <c r="P75" s="10"/>
    </row>
    <row r="76" spans="1:16" x14ac:dyDescent="0.25">
      <c r="A76" s="83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2"/>
    </row>
    <row r="77" spans="1:16" x14ac:dyDescent="0.25">
      <c r="A77" s="83"/>
      <c r="B77" s="5"/>
      <c r="C77" s="6" t="s">
        <v>43</v>
      </c>
      <c r="D77" s="7" t="s">
        <v>54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2"/>
    </row>
    <row r="78" spans="1:16" x14ac:dyDescent="0.25">
      <c r="A78" s="83"/>
      <c r="B78" s="4" t="s">
        <v>40</v>
      </c>
      <c r="C78" s="6">
        <v>100</v>
      </c>
      <c r="D78" s="6">
        <v>0</v>
      </c>
      <c r="E78" s="6"/>
      <c r="F78" s="6">
        <v>0.78900999999999999</v>
      </c>
      <c r="G78" s="6">
        <v>6.8708999999999998</v>
      </c>
      <c r="H78" s="6">
        <v>0.77434000000000003</v>
      </c>
      <c r="I78" s="6">
        <v>3.8559999999999999</v>
      </c>
      <c r="J78" s="6">
        <v>0.76705999999999996</v>
      </c>
      <c r="K78" s="6">
        <v>3.0631999999999997</v>
      </c>
      <c r="L78" s="6">
        <v>0.75983999999999996</v>
      </c>
      <c r="M78" s="6">
        <v>2.488</v>
      </c>
      <c r="N78" s="6">
        <v>0.74878999999999996</v>
      </c>
      <c r="O78" s="6">
        <v>1.9125000000000001</v>
      </c>
      <c r="P78" s="2"/>
    </row>
    <row r="79" spans="1:16" x14ac:dyDescent="0.25">
      <c r="A79" s="83"/>
      <c r="B79" s="5"/>
      <c r="C79" s="6">
        <v>0</v>
      </c>
      <c r="D79" s="6">
        <v>100</v>
      </c>
      <c r="E79" s="6"/>
      <c r="F79" s="6">
        <v>0.74029</v>
      </c>
      <c r="G79" s="6">
        <v>1.6839000000000002</v>
      </c>
      <c r="H79" s="6">
        <v>0.72443000000000002</v>
      </c>
      <c r="I79" s="6">
        <v>1.1995</v>
      </c>
      <c r="J79" s="6">
        <v>0.71626999999999996</v>
      </c>
      <c r="K79" s="6">
        <v>1.0403</v>
      </c>
      <c r="L79" s="6">
        <v>0.70840999999999998</v>
      </c>
      <c r="M79" s="6">
        <v>0.91120000000000001</v>
      </c>
      <c r="N79" s="6">
        <v>0.69596000000000002</v>
      </c>
      <c r="O79" s="6">
        <v>0.77195999999999998</v>
      </c>
      <c r="P79" s="2"/>
    </row>
    <row r="80" spans="1:16" s="11" customFormat="1" x14ac:dyDescent="0.25">
      <c r="A80" s="83"/>
      <c r="B80" s="8"/>
      <c r="C80" s="9">
        <v>50</v>
      </c>
      <c r="D80" s="9">
        <v>50</v>
      </c>
      <c r="E80" s="9"/>
      <c r="F80" s="9">
        <v>0.76505999999999996</v>
      </c>
      <c r="G80" s="9">
        <v>3.0427999999999997</v>
      </c>
      <c r="H80" s="9">
        <v>0.74985999999999997</v>
      </c>
      <c r="I80" s="9">
        <v>2.0030999999999999</v>
      </c>
      <c r="J80" s="9">
        <v>0.74221000000000004</v>
      </c>
      <c r="K80" s="9">
        <v>1.6741000000000001</v>
      </c>
      <c r="L80" s="9">
        <v>0.73436999999999997</v>
      </c>
      <c r="M80" s="9">
        <v>1.4252</v>
      </c>
      <c r="N80" s="9">
        <v>0.72265999999999997</v>
      </c>
      <c r="O80" s="9">
        <v>1.1607000000000001</v>
      </c>
      <c r="P80" s="10"/>
    </row>
    <row r="81" spans="1:16" x14ac:dyDescent="0.25">
      <c r="A81" s="83"/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2"/>
    </row>
    <row r="82" spans="1:16" x14ac:dyDescent="0.25">
      <c r="A82" s="83"/>
      <c r="B82" s="5"/>
      <c r="C82" s="6" t="s">
        <v>43</v>
      </c>
      <c r="D82" s="6" t="s">
        <v>17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2"/>
    </row>
    <row r="83" spans="1:16" x14ac:dyDescent="0.25">
      <c r="A83" s="83"/>
      <c r="B83" s="4" t="s">
        <v>41</v>
      </c>
      <c r="C83" s="6">
        <v>100</v>
      </c>
      <c r="D83" s="6">
        <v>0</v>
      </c>
      <c r="E83" s="6"/>
      <c r="F83" s="6">
        <v>0.78900999999999999</v>
      </c>
      <c r="G83" s="6">
        <v>6.8708999999999998</v>
      </c>
      <c r="H83" s="6">
        <v>0.77434000000000003</v>
      </c>
      <c r="I83" s="6">
        <v>3.8559999999999999</v>
      </c>
      <c r="J83" s="6">
        <v>0.76705999999999996</v>
      </c>
      <c r="K83" s="6">
        <v>3.0631999999999997</v>
      </c>
      <c r="L83" s="6">
        <v>0.75983999999999996</v>
      </c>
      <c r="M83" s="6">
        <v>2.488</v>
      </c>
      <c r="N83" s="6">
        <v>0.74878999999999996</v>
      </c>
      <c r="O83" s="6">
        <v>1.9125000000000001</v>
      </c>
      <c r="P83" s="2"/>
    </row>
    <row r="84" spans="1:16" x14ac:dyDescent="0.25">
      <c r="A84" s="83"/>
      <c r="B84" s="5"/>
      <c r="C84" s="6">
        <v>0</v>
      </c>
      <c r="D84" s="6">
        <v>100</v>
      </c>
      <c r="E84" s="6"/>
      <c r="F84" s="6">
        <v>0.91976000000000002</v>
      </c>
      <c r="G84" s="6">
        <v>2.0575000000000001</v>
      </c>
      <c r="H84" s="6">
        <v>0.90349999999999997</v>
      </c>
      <c r="I84" s="6">
        <v>1.3664999999999998</v>
      </c>
      <c r="J84" s="6">
        <v>0.89202999999999999</v>
      </c>
      <c r="K84" s="6">
        <v>1.1468</v>
      </c>
      <c r="L84" s="6">
        <v>0.88375999999999999</v>
      </c>
      <c r="M84" s="6">
        <v>0.92161000000000004</v>
      </c>
      <c r="N84" s="6">
        <v>0.87119999999999997</v>
      </c>
      <c r="O84" s="6">
        <v>0.76859999999999995</v>
      </c>
      <c r="P84" s="2"/>
    </row>
    <row r="85" spans="1:16" s="11" customFormat="1" x14ac:dyDescent="0.25">
      <c r="A85" s="83"/>
      <c r="B85" s="8"/>
      <c r="C85" s="9">
        <v>50</v>
      </c>
      <c r="D85" s="9">
        <v>50</v>
      </c>
      <c r="E85" s="9"/>
      <c r="F85" s="9">
        <v>0.85243000000000002</v>
      </c>
      <c r="G85" s="9">
        <v>2.8041</v>
      </c>
      <c r="H85" s="9">
        <v>0.83655000000000002</v>
      </c>
      <c r="I85" s="9">
        <v>1.8320000000000001</v>
      </c>
      <c r="J85" s="9">
        <v>0.82845000000000002</v>
      </c>
      <c r="K85" s="9">
        <v>1.5246999999999999</v>
      </c>
      <c r="L85" s="9">
        <v>0.82054000000000005</v>
      </c>
      <c r="M85" s="9">
        <v>1.2346999999999999</v>
      </c>
      <c r="N85" s="9">
        <v>0.80861000000000005</v>
      </c>
      <c r="O85" s="9">
        <v>1.006</v>
      </c>
      <c r="P85" s="10"/>
    </row>
    <row r="86" spans="1:16" x14ac:dyDescent="0.25">
      <c r="A86" s="83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2"/>
    </row>
    <row r="87" spans="1:16" x14ac:dyDescent="0.25">
      <c r="A87" s="83"/>
      <c r="B87" s="5"/>
      <c r="C87" s="7" t="s">
        <v>54</v>
      </c>
      <c r="D87" s="6" t="s">
        <v>17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2"/>
    </row>
    <row r="88" spans="1:16" x14ac:dyDescent="0.25">
      <c r="A88" s="83"/>
      <c r="B88" s="4" t="s">
        <v>42</v>
      </c>
      <c r="C88" s="6">
        <v>100</v>
      </c>
      <c r="D88" s="6">
        <v>0</v>
      </c>
      <c r="E88" s="6"/>
      <c r="F88" s="6">
        <v>0.74029</v>
      </c>
      <c r="G88" s="6">
        <v>1.6839000000000002</v>
      </c>
      <c r="H88" s="6">
        <v>0.72443000000000002</v>
      </c>
      <c r="I88" s="6">
        <v>1.1995</v>
      </c>
      <c r="J88" s="6">
        <v>0.71626999999999996</v>
      </c>
      <c r="K88" s="6">
        <v>1.0403</v>
      </c>
      <c r="L88" s="6">
        <v>0.70840999999999998</v>
      </c>
      <c r="M88" s="6">
        <v>0.91120000000000001</v>
      </c>
      <c r="N88" s="6">
        <v>0.69596000000000002</v>
      </c>
      <c r="O88" s="6">
        <v>0.77195999999999998</v>
      </c>
      <c r="P88" s="2"/>
    </row>
    <row r="89" spans="1:16" x14ac:dyDescent="0.25">
      <c r="A89" s="83"/>
      <c r="B89" s="5"/>
      <c r="C89" s="6">
        <v>0</v>
      </c>
      <c r="D89" s="6">
        <v>100</v>
      </c>
      <c r="E89" s="6"/>
      <c r="F89" s="6">
        <v>0.91976000000000002</v>
      </c>
      <c r="G89" s="6">
        <v>2.0575000000000001</v>
      </c>
      <c r="H89" s="6">
        <v>0.90349999999999997</v>
      </c>
      <c r="I89" s="6">
        <v>1.3664999999999998</v>
      </c>
      <c r="J89" s="6">
        <v>0.89202999999999999</v>
      </c>
      <c r="K89" s="6">
        <v>1.1468</v>
      </c>
      <c r="L89" s="6">
        <v>0.88375999999999999</v>
      </c>
      <c r="M89" s="6">
        <v>0.92161000000000004</v>
      </c>
      <c r="N89" s="6">
        <v>0.87119999999999997</v>
      </c>
      <c r="O89" s="6">
        <v>0.76859999999999995</v>
      </c>
      <c r="P89" s="2"/>
    </row>
    <row r="90" spans="1:16" s="11" customFormat="1" x14ac:dyDescent="0.25">
      <c r="A90" s="83"/>
      <c r="B90" s="8"/>
      <c r="C90" s="9">
        <v>50</v>
      </c>
      <c r="D90" s="9">
        <v>50</v>
      </c>
      <c r="E90" s="9"/>
      <c r="F90" s="9">
        <v>0.83138000000000001</v>
      </c>
      <c r="G90" s="9">
        <v>1.6875</v>
      </c>
      <c r="H90" s="9">
        <v>0.81459999999999999</v>
      </c>
      <c r="I90" s="9">
        <v>1.1619999999999999</v>
      </c>
      <c r="J90" s="9">
        <v>0.80544000000000004</v>
      </c>
      <c r="K90" s="9">
        <v>0.98233000000000004</v>
      </c>
      <c r="L90" s="9">
        <v>0.79706999999999995</v>
      </c>
      <c r="M90" s="9">
        <v>0.78954000000000002</v>
      </c>
      <c r="N90" s="9">
        <v>0.78437000000000001</v>
      </c>
      <c r="O90" s="9">
        <v>0.67779</v>
      </c>
      <c r="P90" s="10"/>
    </row>
    <row r="91" spans="1:16" x14ac:dyDescent="0.25">
      <c r="A91" s="83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2"/>
    </row>
    <row r="92" spans="1:16" x14ac:dyDescent="0.25">
      <c r="A92" s="83"/>
      <c r="B92" s="5"/>
      <c r="C92" s="6" t="s">
        <v>19</v>
      </c>
      <c r="D92" s="7" t="s">
        <v>54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2"/>
    </row>
    <row r="93" spans="1:16" x14ac:dyDescent="0.25">
      <c r="A93" s="83"/>
      <c r="B93" s="4" t="s">
        <v>100</v>
      </c>
      <c r="C93" s="6">
        <v>100</v>
      </c>
      <c r="D93" s="6">
        <v>0</v>
      </c>
      <c r="E93" s="6"/>
      <c r="F93" s="6">
        <v>0.90254999999999996</v>
      </c>
      <c r="G93" s="6">
        <v>17.438000000000002</v>
      </c>
      <c r="H93" s="6">
        <v>0.88754999999999995</v>
      </c>
      <c r="I93" s="6">
        <v>7.0772999999999993</v>
      </c>
      <c r="J93" s="6">
        <v>0.88012999999999997</v>
      </c>
      <c r="K93" s="6">
        <v>5.0795000000000003</v>
      </c>
      <c r="L93" s="6">
        <v>0.87273999999999996</v>
      </c>
      <c r="M93" s="6">
        <v>3.8010000000000002</v>
      </c>
      <c r="N93" s="6">
        <v>0.86151</v>
      </c>
      <c r="O93" s="6">
        <v>2.6928999999999998</v>
      </c>
      <c r="P93" s="2"/>
    </row>
    <row r="94" spans="1:16" x14ac:dyDescent="0.25">
      <c r="A94" s="83"/>
      <c r="B94" s="5"/>
      <c r="C94" s="6">
        <v>0</v>
      </c>
      <c r="D94" s="6">
        <v>100</v>
      </c>
      <c r="E94" s="6"/>
      <c r="F94" s="6">
        <v>0.74029</v>
      </c>
      <c r="G94" s="6">
        <v>1.6839000000000002</v>
      </c>
      <c r="H94" s="6">
        <v>0.72443000000000002</v>
      </c>
      <c r="I94" s="6">
        <v>1.1995</v>
      </c>
      <c r="J94" s="6">
        <v>0.71626999999999996</v>
      </c>
      <c r="K94" s="6">
        <v>1.0403</v>
      </c>
      <c r="L94" s="6">
        <v>0.70840999999999998</v>
      </c>
      <c r="M94" s="6">
        <v>0.91120000000000001</v>
      </c>
      <c r="N94" s="6">
        <v>0.69596000000000002</v>
      </c>
      <c r="O94" s="6">
        <v>0.77195999999999998</v>
      </c>
      <c r="P94" s="2"/>
    </row>
    <row r="95" spans="1:16" s="11" customFormat="1" x14ac:dyDescent="0.25">
      <c r="A95" s="83"/>
      <c r="B95" s="8"/>
      <c r="C95" s="9">
        <v>50</v>
      </c>
      <c r="D95" s="9">
        <v>50</v>
      </c>
      <c r="E95" s="9"/>
      <c r="F95" s="9">
        <v>0.82250000000000001</v>
      </c>
      <c r="G95" s="9">
        <v>4.2053000000000003</v>
      </c>
      <c r="H95" s="9">
        <v>0.80717000000000005</v>
      </c>
      <c r="I95" s="9">
        <v>2.5126999999999997</v>
      </c>
      <c r="J95" s="9">
        <v>0.79952999999999996</v>
      </c>
      <c r="K95" s="9">
        <v>2.0374999999999996</v>
      </c>
      <c r="L95" s="9">
        <v>0.79188999999999998</v>
      </c>
      <c r="M95" s="9">
        <v>1.6520999999999999</v>
      </c>
      <c r="N95" s="9">
        <v>0.78025</v>
      </c>
      <c r="O95" s="9">
        <v>1.3156000000000001</v>
      </c>
      <c r="P95" s="10"/>
    </row>
    <row r="96" spans="1:16" x14ac:dyDescent="0.25">
      <c r="A96" s="83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2"/>
    </row>
    <row r="97" spans="1:16" x14ac:dyDescent="0.25">
      <c r="A97" s="83"/>
      <c r="B97" s="5"/>
      <c r="C97" s="7" t="s">
        <v>67</v>
      </c>
      <c r="D97" s="6" t="s">
        <v>19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2"/>
    </row>
    <row r="98" spans="1:16" x14ac:dyDescent="0.25">
      <c r="A98" s="83"/>
      <c r="B98" s="4" t="s">
        <v>101</v>
      </c>
      <c r="C98" s="6">
        <v>100</v>
      </c>
      <c r="D98" s="6">
        <v>0</v>
      </c>
      <c r="E98" s="6"/>
      <c r="F98" s="6">
        <v>0.68259000000000003</v>
      </c>
      <c r="G98" s="6">
        <v>0.60194999999999999</v>
      </c>
      <c r="H98" s="6">
        <v>0.66446000000000005</v>
      </c>
      <c r="I98" s="6">
        <v>0.48159000000000002</v>
      </c>
      <c r="J98" s="6">
        <v>0.6552</v>
      </c>
      <c r="K98" s="6">
        <v>0.44467000000000001</v>
      </c>
      <c r="L98" s="6">
        <v>0.64583999999999997</v>
      </c>
      <c r="M98" s="6">
        <v>0.45191999999999999</v>
      </c>
      <c r="N98" s="6">
        <v>0.63143000000000005</v>
      </c>
      <c r="O98" s="6">
        <v>0.39485999999999999</v>
      </c>
      <c r="P98" s="2"/>
    </row>
    <row r="99" spans="1:16" x14ac:dyDescent="0.25">
      <c r="A99" s="83"/>
      <c r="B99" s="5"/>
      <c r="C99" s="6">
        <v>0</v>
      </c>
      <c r="D99" s="6">
        <v>100</v>
      </c>
      <c r="E99" s="6"/>
      <c r="F99" s="6">
        <v>0.90254999999999996</v>
      </c>
      <c r="G99" s="6">
        <v>17.438000000000002</v>
      </c>
      <c r="H99" s="6">
        <v>0.88754999999999995</v>
      </c>
      <c r="I99" s="6">
        <v>7.0772999999999993</v>
      </c>
      <c r="J99" s="6">
        <v>0.88012999999999997</v>
      </c>
      <c r="K99" s="6">
        <v>5.0795000000000003</v>
      </c>
      <c r="L99" s="6">
        <v>0.87273999999999996</v>
      </c>
      <c r="M99" s="6">
        <v>3.8010000000000002</v>
      </c>
      <c r="N99" s="6">
        <v>0.86151</v>
      </c>
      <c r="O99" s="6">
        <v>2.6928999999999998</v>
      </c>
      <c r="P99" s="2"/>
    </row>
    <row r="100" spans="1:16" s="11" customFormat="1" x14ac:dyDescent="0.25">
      <c r="A100" s="83"/>
      <c r="B100" s="8"/>
      <c r="C100" s="9">
        <v>50</v>
      </c>
      <c r="D100" s="9">
        <v>50</v>
      </c>
      <c r="E100" s="9"/>
      <c r="F100" s="9">
        <v>0.80479000000000001</v>
      </c>
      <c r="G100" s="9">
        <v>2.2033</v>
      </c>
      <c r="H100" s="9">
        <v>0.78859999999999997</v>
      </c>
      <c r="I100" s="9">
        <v>1.4678</v>
      </c>
      <c r="J100" s="9">
        <v>0.78034999999999999</v>
      </c>
      <c r="K100" s="9">
        <v>1.2330000000000001</v>
      </c>
      <c r="L100" s="9">
        <v>0.77224000000000004</v>
      </c>
      <c r="M100" s="9">
        <v>1.0172000000000001</v>
      </c>
      <c r="N100" s="9">
        <v>0.75944999999999996</v>
      </c>
      <c r="O100" s="9">
        <v>0.85638000000000003</v>
      </c>
      <c r="P100" s="10"/>
    </row>
    <row r="101" spans="1:16" x14ac:dyDescent="0.25">
      <c r="A101" s="83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2"/>
    </row>
    <row r="102" spans="1:16" x14ac:dyDescent="0.25">
      <c r="A102" s="83"/>
      <c r="B102" s="5"/>
      <c r="C102" s="7" t="s">
        <v>67</v>
      </c>
      <c r="D102" s="7" t="s">
        <v>54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2"/>
    </row>
    <row r="103" spans="1:16" x14ac:dyDescent="0.25">
      <c r="A103" s="83"/>
      <c r="B103" s="4" t="s">
        <v>102</v>
      </c>
      <c r="C103" s="6">
        <v>100</v>
      </c>
      <c r="D103" s="6">
        <v>0</v>
      </c>
      <c r="E103" s="6"/>
      <c r="F103" s="6">
        <v>0.68259000000000003</v>
      </c>
      <c r="G103" s="6">
        <v>0.60194999999999999</v>
      </c>
      <c r="H103" s="6">
        <v>0.66446000000000005</v>
      </c>
      <c r="I103" s="6">
        <v>0.48159000000000002</v>
      </c>
      <c r="J103" s="6">
        <v>0.6552</v>
      </c>
      <c r="K103" s="6">
        <v>0.44467000000000001</v>
      </c>
      <c r="L103" s="6">
        <v>0.64583999999999997</v>
      </c>
      <c r="M103" s="6">
        <v>0.45191999999999999</v>
      </c>
      <c r="N103" s="6">
        <v>0.63143000000000005</v>
      </c>
      <c r="O103" s="6">
        <v>0.39485999999999999</v>
      </c>
      <c r="P103" s="2"/>
    </row>
    <row r="104" spans="1:16" x14ac:dyDescent="0.25">
      <c r="A104" s="83"/>
      <c r="B104" s="5"/>
      <c r="C104" s="6">
        <v>0</v>
      </c>
      <c r="D104" s="6">
        <v>100</v>
      </c>
      <c r="E104" s="6"/>
      <c r="F104" s="6">
        <v>0.74029</v>
      </c>
      <c r="G104" s="6">
        <v>1.6839000000000002</v>
      </c>
      <c r="H104" s="6">
        <v>0.72443000000000002</v>
      </c>
      <c r="I104" s="6">
        <v>1.1995</v>
      </c>
      <c r="J104" s="6">
        <v>0.71626999999999996</v>
      </c>
      <c r="K104" s="6">
        <v>1.0403</v>
      </c>
      <c r="L104" s="6">
        <v>0.70840999999999998</v>
      </c>
      <c r="M104" s="6">
        <v>0.91120000000000001</v>
      </c>
      <c r="N104" s="6">
        <v>0.69596000000000002</v>
      </c>
      <c r="O104" s="6">
        <v>0.77195999999999998</v>
      </c>
      <c r="P104" s="2"/>
    </row>
    <row r="105" spans="1:16" s="11" customFormat="1" x14ac:dyDescent="0.25">
      <c r="A105" s="83"/>
      <c r="B105" s="8"/>
      <c r="C105" s="9">
        <v>50</v>
      </c>
      <c r="D105" s="9">
        <v>50</v>
      </c>
      <c r="E105" s="9"/>
      <c r="F105" s="9">
        <v>0.71540000000000004</v>
      </c>
      <c r="G105" s="9">
        <v>0.97945000000000004</v>
      </c>
      <c r="H105" s="9">
        <v>0.69852000000000003</v>
      </c>
      <c r="I105" s="9">
        <v>0.74550000000000005</v>
      </c>
      <c r="J105" s="9">
        <v>0.68991999999999998</v>
      </c>
      <c r="K105" s="9">
        <v>0.66600000000000004</v>
      </c>
      <c r="L105" s="9">
        <v>0.68128</v>
      </c>
      <c r="M105" s="9">
        <v>0.61533000000000004</v>
      </c>
      <c r="N105" s="9">
        <v>0.66778000000000004</v>
      </c>
      <c r="O105" s="9">
        <v>0.54474</v>
      </c>
      <c r="P105" s="10"/>
    </row>
    <row r="106" spans="1:16" x14ac:dyDescent="0.25">
      <c r="A106" s="83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2"/>
    </row>
    <row r="107" spans="1:16" x14ac:dyDescent="0.25">
      <c r="A107" s="83"/>
      <c r="B107" s="5"/>
      <c r="C107" s="6" t="s">
        <v>18</v>
      </c>
      <c r="D107" s="6" t="s">
        <v>43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2"/>
    </row>
    <row r="108" spans="1:16" x14ac:dyDescent="0.25">
      <c r="A108" s="83"/>
      <c r="B108" s="4" t="s">
        <v>105</v>
      </c>
      <c r="C108" s="6">
        <v>100</v>
      </c>
      <c r="D108" s="6">
        <v>0</v>
      </c>
      <c r="E108" s="6"/>
      <c r="F108" s="6">
        <v>0.84445000000000003</v>
      </c>
      <c r="G108" s="6">
        <v>6.9615000000000009</v>
      </c>
      <c r="H108" s="6">
        <v>0.82935000000000003</v>
      </c>
      <c r="I108" s="6">
        <v>3.7114000000000003</v>
      </c>
      <c r="J108" s="6">
        <v>0.82186999999999999</v>
      </c>
      <c r="K108" s="6">
        <v>2.8954000000000004</v>
      </c>
      <c r="L108" s="6">
        <v>0.81437000000000004</v>
      </c>
      <c r="M108" s="6">
        <v>2.2864999999999998</v>
      </c>
      <c r="N108" s="6">
        <v>0.80303000000000002</v>
      </c>
      <c r="O108" s="6">
        <v>1.7444999999999999</v>
      </c>
      <c r="P108" s="2"/>
    </row>
    <row r="109" spans="1:16" x14ac:dyDescent="0.25">
      <c r="A109" s="83"/>
      <c r="B109" s="5"/>
      <c r="C109" s="6">
        <v>0</v>
      </c>
      <c r="D109" s="6">
        <v>100</v>
      </c>
      <c r="E109" s="6"/>
      <c r="F109" s="6">
        <v>0.78900999999999999</v>
      </c>
      <c r="G109" s="6">
        <v>6.8708999999999998</v>
      </c>
      <c r="H109" s="6">
        <v>0.77434000000000003</v>
      </c>
      <c r="I109" s="6">
        <v>3.8559999999999999</v>
      </c>
      <c r="J109" s="6">
        <v>0.76705999999999996</v>
      </c>
      <c r="K109" s="6">
        <v>3.0631999999999997</v>
      </c>
      <c r="L109" s="6">
        <v>0.75983999999999996</v>
      </c>
      <c r="M109" s="6">
        <v>2.488</v>
      </c>
      <c r="N109" s="6">
        <v>0.74878999999999996</v>
      </c>
      <c r="O109" s="6">
        <v>1.9125000000000001</v>
      </c>
      <c r="P109" s="2"/>
    </row>
    <row r="110" spans="1:16" s="11" customFormat="1" x14ac:dyDescent="0.25">
      <c r="A110" s="83"/>
      <c r="B110" s="8"/>
      <c r="C110" s="9">
        <v>50</v>
      </c>
      <c r="D110" s="9">
        <v>50</v>
      </c>
      <c r="E110" s="9"/>
      <c r="F110" s="9">
        <v>0.81486999999999998</v>
      </c>
      <c r="G110" s="9">
        <v>6.7252999999999998</v>
      </c>
      <c r="H110" s="9">
        <v>0.80032999999999999</v>
      </c>
      <c r="I110" s="9">
        <v>3.6960999999999999</v>
      </c>
      <c r="J110" s="9">
        <v>0.79339999999999999</v>
      </c>
      <c r="K110" s="9">
        <v>2.9089</v>
      </c>
      <c r="L110" s="9">
        <v>0.78647999999999996</v>
      </c>
      <c r="M110" s="9">
        <v>2.3311999999999999</v>
      </c>
      <c r="N110" s="9">
        <v>0.77590000000000003</v>
      </c>
      <c r="O110" s="9">
        <v>1.7913999999999999</v>
      </c>
      <c r="P110" s="10"/>
    </row>
    <row r="111" spans="1:16" x14ac:dyDescent="0.25">
      <c r="A111" s="83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2"/>
    </row>
    <row r="112" spans="1:16" x14ac:dyDescent="0.25">
      <c r="A112" s="83"/>
      <c r="B112" s="5"/>
      <c r="C112" s="7" t="s">
        <v>67</v>
      </c>
      <c r="D112" s="6" t="s">
        <v>43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2"/>
    </row>
    <row r="113" spans="1:16" x14ac:dyDescent="0.25">
      <c r="A113" s="83"/>
      <c r="B113" s="4" t="s">
        <v>104</v>
      </c>
      <c r="C113" s="6">
        <v>100</v>
      </c>
      <c r="D113" s="6">
        <v>0</v>
      </c>
      <c r="E113" s="6"/>
      <c r="F113" s="6">
        <v>0.68259000000000003</v>
      </c>
      <c r="G113" s="6">
        <v>0.60194999999999999</v>
      </c>
      <c r="H113" s="6">
        <v>0.66446000000000005</v>
      </c>
      <c r="I113" s="6">
        <v>0.48159000000000002</v>
      </c>
      <c r="J113" s="6">
        <v>0.6552</v>
      </c>
      <c r="K113" s="6">
        <v>0.44467000000000001</v>
      </c>
      <c r="L113" s="6">
        <v>0.64583999999999997</v>
      </c>
      <c r="M113" s="6">
        <v>0.45191999999999999</v>
      </c>
      <c r="N113" s="6">
        <v>0.63143000000000005</v>
      </c>
      <c r="O113" s="6">
        <v>0.39485999999999999</v>
      </c>
      <c r="P113" s="2"/>
    </row>
    <row r="114" spans="1:16" x14ac:dyDescent="0.25">
      <c r="A114" s="83"/>
      <c r="B114" s="5"/>
      <c r="C114" s="6">
        <v>0</v>
      </c>
      <c r="D114" s="6">
        <v>100</v>
      </c>
      <c r="E114" s="6"/>
      <c r="F114" s="6">
        <v>0.78900999999999999</v>
      </c>
      <c r="G114" s="6">
        <v>6.8708999999999998</v>
      </c>
      <c r="H114" s="6">
        <v>0.77434000000000003</v>
      </c>
      <c r="I114" s="6">
        <v>3.8559999999999999</v>
      </c>
      <c r="J114" s="6">
        <v>0.76705999999999996</v>
      </c>
      <c r="K114" s="6">
        <v>3.0631999999999997</v>
      </c>
      <c r="L114" s="6">
        <v>0.75983999999999996</v>
      </c>
      <c r="M114" s="6">
        <v>2.488</v>
      </c>
      <c r="N114" s="6">
        <v>0.74878999999999996</v>
      </c>
      <c r="O114" s="6">
        <v>1.9125000000000001</v>
      </c>
      <c r="P114" s="2"/>
    </row>
    <row r="115" spans="1:16" s="11" customFormat="1" x14ac:dyDescent="0.25">
      <c r="A115" s="83"/>
      <c r="B115" s="8"/>
      <c r="C115" s="9">
        <v>50</v>
      </c>
      <c r="D115" s="9">
        <v>50</v>
      </c>
      <c r="E115" s="9"/>
      <c r="F115" s="9">
        <v>0.74763999999999997</v>
      </c>
      <c r="G115" s="9">
        <v>1.7630000000000001</v>
      </c>
      <c r="H115" s="9">
        <v>0.73182999999999998</v>
      </c>
      <c r="I115" s="9">
        <v>1.2437</v>
      </c>
      <c r="J115" s="9">
        <v>0.72374000000000005</v>
      </c>
      <c r="K115" s="9">
        <v>1.0739999999999998</v>
      </c>
      <c r="L115" s="9">
        <v>0.71567000000000003</v>
      </c>
      <c r="M115" s="9">
        <v>0.93559999999999999</v>
      </c>
      <c r="N115" s="9">
        <v>0.70323000000000002</v>
      </c>
      <c r="O115" s="9">
        <v>0.78891999999999995</v>
      </c>
      <c r="P115" s="10"/>
    </row>
    <row r="116" spans="1:16" x14ac:dyDescent="0.25">
      <c r="A116" s="83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2"/>
    </row>
    <row r="117" spans="1:16" x14ac:dyDescent="0.25">
      <c r="A117" s="83"/>
      <c r="B117" s="5"/>
      <c r="C117" s="7" t="s">
        <v>67</v>
      </c>
      <c r="D117" s="6" t="s">
        <v>18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2"/>
    </row>
    <row r="118" spans="1:16" x14ac:dyDescent="0.25">
      <c r="A118" s="83"/>
      <c r="B118" s="4" t="s">
        <v>103</v>
      </c>
      <c r="C118" s="6">
        <v>100</v>
      </c>
      <c r="D118" s="6">
        <v>0</v>
      </c>
      <c r="E118" s="6"/>
      <c r="F118" s="6">
        <v>0.68259000000000003</v>
      </c>
      <c r="G118" s="6">
        <v>0.60194999999999999</v>
      </c>
      <c r="H118" s="6">
        <v>0.66446000000000005</v>
      </c>
      <c r="I118" s="6">
        <v>0.48159000000000002</v>
      </c>
      <c r="J118" s="6">
        <v>0.6552</v>
      </c>
      <c r="K118" s="6">
        <v>0.44467000000000001</v>
      </c>
      <c r="L118" s="6">
        <v>0.64583999999999997</v>
      </c>
      <c r="M118" s="6">
        <v>0.45191999999999999</v>
      </c>
      <c r="N118" s="6">
        <v>0.63143000000000005</v>
      </c>
      <c r="O118" s="6">
        <v>0.39485999999999999</v>
      </c>
      <c r="P118" s="2"/>
    </row>
    <row r="119" spans="1:16" x14ac:dyDescent="0.25">
      <c r="A119" s="83"/>
      <c r="B119" s="5"/>
      <c r="C119" s="6">
        <v>0</v>
      </c>
      <c r="D119" s="6">
        <v>100</v>
      </c>
      <c r="E119" s="6"/>
      <c r="F119" s="6">
        <v>0.84445000000000003</v>
      </c>
      <c r="G119" s="6">
        <v>6.9615000000000009</v>
      </c>
      <c r="H119" s="6">
        <v>0.82935000000000003</v>
      </c>
      <c r="I119" s="6">
        <v>3.7114000000000003</v>
      </c>
      <c r="J119" s="6">
        <v>0.82186999999999999</v>
      </c>
      <c r="K119" s="6">
        <v>2.8954000000000004</v>
      </c>
      <c r="L119" s="6">
        <v>0.81437000000000004</v>
      </c>
      <c r="M119" s="6">
        <v>2.2864999999999998</v>
      </c>
      <c r="N119" s="6">
        <v>0.80303000000000002</v>
      </c>
      <c r="O119" s="6">
        <v>1.7444999999999999</v>
      </c>
      <c r="P119" s="2"/>
    </row>
    <row r="120" spans="1:16" s="11" customFormat="1" x14ac:dyDescent="0.25">
      <c r="A120" s="83"/>
      <c r="B120" s="8"/>
      <c r="C120" s="9">
        <v>50</v>
      </c>
      <c r="D120" s="9">
        <v>50</v>
      </c>
      <c r="E120" s="9"/>
      <c r="F120" s="9">
        <v>0.76939000000000002</v>
      </c>
      <c r="G120" s="9">
        <v>1.6325999999999998</v>
      </c>
      <c r="H120" s="9">
        <v>0.75290000000000001</v>
      </c>
      <c r="I120" s="9">
        <v>1.1452</v>
      </c>
      <c r="J120" s="9">
        <v>0.74487999999999999</v>
      </c>
      <c r="K120" s="9">
        <v>0.97287999999999997</v>
      </c>
      <c r="L120" s="9">
        <v>0.73660000000000003</v>
      </c>
      <c r="M120" s="9">
        <v>0.82693000000000005</v>
      </c>
      <c r="N120" s="9">
        <v>0.72374000000000005</v>
      </c>
      <c r="O120" s="9">
        <v>0.70443</v>
      </c>
      <c r="P120" s="10"/>
    </row>
    <row r="121" spans="1:16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84" t="s">
        <v>15</v>
      </c>
      <c r="B122" s="13"/>
      <c r="C122" s="14" t="s">
        <v>17</v>
      </c>
      <c r="D122" s="14" t="s">
        <v>60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2"/>
    </row>
    <row r="123" spans="1:16" x14ac:dyDescent="0.25">
      <c r="A123" s="85"/>
      <c r="B123" s="13"/>
      <c r="C123" s="14">
        <v>100</v>
      </c>
      <c r="D123" s="14">
        <v>0</v>
      </c>
      <c r="E123" s="14"/>
      <c r="F123" s="14">
        <v>0.91976000000000002</v>
      </c>
      <c r="G123" s="14">
        <v>2.0575000000000001</v>
      </c>
      <c r="H123" s="14">
        <v>0.90349999999999997</v>
      </c>
      <c r="I123" s="14">
        <v>1.3664999999999998</v>
      </c>
      <c r="J123" s="14">
        <v>0.89202999999999999</v>
      </c>
      <c r="K123" s="14">
        <v>1.1468</v>
      </c>
      <c r="L123" s="14">
        <v>0.88375999999999999</v>
      </c>
      <c r="M123" s="14">
        <v>0.92161000000000004</v>
      </c>
      <c r="N123" s="14">
        <v>0.87119999999999997</v>
      </c>
      <c r="O123" s="14">
        <v>0.76859999999999995</v>
      </c>
      <c r="P123" s="2"/>
    </row>
    <row r="124" spans="1:16" s="11" customFormat="1" x14ac:dyDescent="0.25">
      <c r="A124" s="85"/>
      <c r="B124" s="22"/>
      <c r="C124" s="23">
        <v>0</v>
      </c>
      <c r="D124" s="23">
        <v>100</v>
      </c>
      <c r="E124" s="23"/>
      <c r="F124" s="23">
        <v>0.87216000000000005</v>
      </c>
      <c r="G124" s="23">
        <v>9.8128000000000011</v>
      </c>
      <c r="H124" s="23">
        <v>0.85724999999999996</v>
      </c>
      <c r="I124" s="23">
        <v>4.7469999999999999</v>
      </c>
      <c r="J124" s="23">
        <v>0.84985999999999995</v>
      </c>
      <c r="K124" s="23">
        <v>3.6010999999999997</v>
      </c>
      <c r="L124" s="23">
        <v>0.84255999999999998</v>
      </c>
      <c r="M124" s="23">
        <v>2.7925</v>
      </c>
      <c r="N124" s="23">
        <v>0.83145999999999998</v>
      </c>
      <c r="O124" s="23">
        <v>2.0724999999999998</v>
      </c>
      <c r="P124" s="10"/>
    </row>
    <row r="125" spans="1:16" x14ac:dyDescent="0.25">
      <c r="A125" s="85"/>
      <c r="B125" s="12" t="s">
        <v>24</v>
      </c>
      <c r="C125" s="14">
        <v>75</v>
      </c>
      <c r="D125" s="14">
        <v>25</v>
      </c>
      <c r="E125" s="14"/>
      <c r="F125" s="14">
        <v>0.90581999999999996</v>
      </c>
      <c r="G125" s="14">
        <v>2.5831999999999997</v>
      </c>
      <c r="H125" s="14">
        <v>0.88968000000000003</v>
      </c>
      <c r="I125" s="14">
        <v>1.6639000000000002</v>
      </c>
      <c r="J125" s="14">
        <v>0.88131999999999999</v>
      </c>
      <c r="K125" s="14">
        <v>1.3813</v>
      </c>
      <c r="L125" s="14">
        <v>0.87316000000000005</v>
      </c>
      <c r="M125" s="14">
        <v>1.1171</v>
      </c>
      <c r="N125" s="14">
        <v>0.86073</v>
      </c>
      <c r="O125" s="14">
        <v>0.91157999999999995</v>
      </c>
      <c r="P125" s="2"/>
    </row>
    <row r="126" spans="1:16" x14ac:dyDescent="0.25">
      <c r="A126" s="85"/>
      <c r="B126" s="13"/>
      <c r="C126" s="14">
        <v>50</v>
      </c>
      <c r="D126" s="14">
        <v>50</v>
      </c>
      <c r="E126" s="14"/>
      <c r="F126" s="14">
        <v>0.89514000000000005</v>
      </c>
      <c r="G126" s="14">
        <v>3.5478999999999998</v>
      </c>
      <c r="H126" s="14">
        <v>0.87890000000000001</v>
      </c>
      <c r="I126" s="14">
        <v>2.1682000000000001</v>
      </c>
      <c r="J126" s="14">
        <v>0.87104000000000004</v>
      </c>
      <c r="K126" s="14">
        <v>1.7649000000000001</v>
      </c>
      <c r="L126" s="14">
        <v>0.86278999999999995</v>
      </c>
      <c r="M126" s="14">
        <v>1.4249000000000001</v>
      </c>
      <c r="N126" s="14">
        <v>0.85058</v>
      </c>
      <c r="O126" s="14">
        <v>1.1436999999999999</v>
      </c>
      <c r="P126" s="2"/>
    </row>
    <row r="127" spans="1:16" s="11" customFormat="1" x14ac:dyDescent="0.25">
      <c r="A127" s="85"/>
      <c r="B127" s="22"/>
      <c r="C127" s="23">
        <v>25</v>
      </c>
      <c r="D127" s="23">
        <v>75</v>
      </c>
      <c r="E127" s="23"/>
      <c r="F127" s="23">
        <v>0.88354999999999995</v>
      </c>
      <c r="G127" s="23">
        <v>5.3842999999999996</v>
      </c>
      <c r="H127" s="23">
        <v>0.86797999999999997</v>
      </c>
      <c r="I127" s="23">
        <v>3.0036</v>
      </c>
      <c r="J127" s="23">
        <v>0.86021999999999998</v>
      </c>
      <c r="K127" s="23">
        <v>2.3913000000000002</v>
      </c>
      <c r="L127" s="23">
        <v>0.85250000000000004</v>
      </c>
      <c r="M127" s="23">
        <v>1.9069</v>
      </c>
      <c r="N127" s="23">
        <v>0.84072000000000002</v>
      </c>
      <c r="O127" s="23">
        <v>1.4851000000000001</v>
      </c>
      <c r="P127" s="10"/>
    </row>
    <row r="128" spans="1:16" x14ac:dyDescent="0.25">
      <c r="A128" s="85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2"/>
    </row>
    <row r="129" spans="1:16" x14ac:dyDescent="0.25">
      <c r="A129" s="85"/>
      <c r="B129" s="13"/>
      <c r="C129" s="14" t="s">
        <v>18</v>
      </c>
      <c r="D129" s="14" t="s">
        <v>61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2"/>
    </row>
    <row r="130" spans="1:16" x14ac:dyDescent="0.25">
      <c r="A130" s="85"/>
      <c r="B130" s="13"/>
      <c r="C130" s="14">
        <v>100</v>
      </c>
      <c r="D130" s="14">
        <v>0</v>
      </c>
      <c r="E130" s="14"/>
      <c r="F130" s="14">
        <v>0.84445000000000003</v>
      </c>
      <c r="G130" s="14">
        <v>6.9615000000000009</v>
      </c>
      <c r="H130" s="14">
        <v>0.82935000000000003</v>
      </c>
      <c r="I130" s="14">
        <v>3.7114000000000003</v>
      </c>
      <c r="J130" s="14">
        <v>0.82186999999999999</v>
      </c>
      <c r="K130" s="14">
        <v>2.8954000000000004</v>
      </c>
      <c r="L130" s="14">
        <v>0.81437000000000004</v>
      </c>
      <c r="M130" s="14">
        <v>2.2864999999999998</v>
      </c>
      <c r="N130" s="14">
        <v>0.80303000000000002</v>
      </c>
      <c r="O130" s="14">
        <v>1.7444999999999999</v>
      </c>
      <c r="P130" s="2"/>
    </row>
    <row r="131" spans="1:16" s="11" customFormat="1" x14ac:dyDescent="0.25">
      <c r="A131" s="85"/>
      <c r="B131" s="22"/>
      <c r="C131" s="23">
        <v>0</v>
      </c>
      <c r="D131" s="23">
        <v>100</v>
      </c>
      <c r="E131" s="23"/>
      <c r="F131" s="23">
        <v>0.91064000000000001</v>
      </c>
      <c r="G131" s="23">
        <v>4.4374000000000002</v>
      </c>
      <c r="H131" s="23">
        <v>0.89437</v>
      </c>
      <c r="I131" s="23">
        <v>2.5787</v>
      </c>
      <c r="J131" s="23">
        <v>0.88637999999999995</v>
      </c>
      <c r="K131" s="23">
        <v>2.0661999999999998</v>
      </c>
      <c r="L131" s="23">
        <v>0.87836000000000003</v>
      </c>
      <c r="M131" s="23">
        <v>1.6561000000000001</v>
      </c>
      <c r="N131" s="23">
        <v>0.86611000000000005</v>
      </c>
      <c r="O131" s="23">
        <v>1.3053000000000001</v>
      </c>
      <c r="P131" s="10"/>
    </row>
    <row r="132" spans="1:16" x14ac:dyDescent="0.25">
      <c r="A132" s="85"/>
      <c r="B132" s="12" t="s">
        <v>25</v>
      </c>
      <c r="C132" s="14">
        <v>75</v>
      </c>
      <c r="D132" s="14">
        <v>25</v>
      </c>
      <c r="E132" s="14"/>
      <c r="F132" s="14">
        <v>0.86075000000000002</v>
      </c>
      <c r="G132" s="14">
        <v>5.4817999999999998</v>
      </c>
      <c r="H132" s="14">
        <v>0.84511999999999998</v>
      </c>
      <c r="I132" s="14">
        <v>3.0963000000000003</v>
      </c>
      <c r="J132" s="14">
        <v>0.83748999999999996</v>
      </c>
      <c r="K132" s="14">
        <v>2.4590999999999998</v>
      </c>
      <c r="L132" s="14">
        <v>0.82991999999999999</v>
      </c>
      <c r="M132" s="14">
        <v>1.958</v>
      </c>
      <c r="N132" s="14">
        <v>0.81830999999999998</v>
      </c>
      <c r="O132" s="14">
        <v>1.5217000000000001</v>
      </c>
      <c r="P132" s="2"/>
    </row>
    <row r="133" spans="1:16" x14ac:dyDescent="0.25">
      <c r="A133" s="85"/>
      <c r="B133" s="13"/>
      <c r="C133" s="14">
        <v>50</v>
      </c>
      <c r="D133" s="14">
        <v>50</v>
      </c>
      <c r="E133" s="14"/>
      <c r="F133" s="14">
        <v>0.87595000000000001</v>
      </c>
      <c r="G133" s="14">
        <v>4.9114000000000004</v>
      </c>
      <c r="H133" s="14">
        <v>0.86041999999999996</v>
      </c>
      <c r="I133" s="14">
        <v>2.8285</v>
      </c>
      <c r="J133" s="14">
        <v>0.85287000000000002</v>
      </c>
      <c r="K133" s="14">
        <v>2.2593000000000001</v>
      </c>
      <c r="L133" s="14">
        <v>0.84513000000000005</v>
      </c>
      <c r="M133" s="14">
        <v>1.8027000000000002</v>
      </c>
      <c r="N133" s="14">
        <v>0.83338999999999996</v>
      </c>
      <c r="O133" s="14">
        <v>1.4071</v>
      </c>
      <c r="P133" s="2"/>
    </row>
    <row r="134" spans="1:16" s="11" customFormat="1" x14ac:dyDescent="0.25">
      <c r="A134" s="85"/>
      <c r="B134" s="22"/>
      <c r="C134" s="23">
        <v>25</v>
      </c>
      <c r="D134" s="23">
        <v>75</v>
      </c>
      <c r="E134" s="23"/>
      <c r="F134" s="23">
        <v>0.89317999999999997</v>
      </c>
      <c r="G134" s="23">
        <v>4.5125000000000002</v>
      </c>
      <c r="H134" s="23">
        <v>0.87738000000000005</v>
      </c>
      <c r="I134" s="23">
        <v>2.6255000000000002</v>
      </c>
      <c r="J134" s="23">
        <v>0.86948000000000003</v>
      </c>
      <c r="K134" s="23">
        <v>2.1107999999999998</v>
      </c>
      <c r="L134" s="23">
        <v>0.86143999999999998</v>
      </c>
      <c r="M134" s="23">
        <v>1.6952</v>
      </c>
      <c r="N134" s="23">
        <v>0.84943000000000002</v>
      </c>
      <c r="O134" s="23">
        <v>1.335</v>
      </c>
      <c r="P134" s="10"/>
    </row>
    <row r="135" spans="1:16" x14ac:dyDescent="0.25">
      <c r="A135" s="85"/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2"/>
    </row>
    <row r="136" spans="1:16" x14ac:dyDescent="0.25">
      <c r="A136" s="85"/>
      <c r="B136" s="13"/>
      <c r="C136" s="14" t="s">
        <v>62</v>
      </c>
      <c r="D136" s="14" t="s">
        <v>19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2"/>
    </row>
    <row r="137" spans="1:16" x14ac:dyDescent="0.25">
      <c r="A137" s="85"/>
      <c r="B137" s="13"/>
      <c r="C137" s="14">
        <v>100</v>
      </c>
      <c r="D137" s="14">
        <v>0</v>
      </c>
      <c r="E137" s="14"/>
      <c r="F137" s="14">
        <v>0.88022</v>
      </c>
      <c r="G137" s="14">
        <v>2.8923999999999999</v>
      </c>
      <c r="H137" s="14">
        <v>0.86392000000000002</v>
      </c>
      <c r="I137" s="14">
        <v>1.8552</v>
      </c>
      <c r="J137" s="14">
        <v>0.85597999999999996</v>
      </c>
      <c r="K137" s="14">
        <v>1.5286</v>
      </c>
      <c r="L137" s="14">
        <v>0.84772000000000003</v>
      </c>
      <c r="M137" s="14">
        <v>1.2384999999999999</v>
      </c>
      <c r="N137" s="14">
        <v>0.83550000000000002</v>
      </c>
      <c r="O137" s="14">
        <v>1.0058</v>
      </c>
      <c r="P137" s="2"/>
    </row>
    <row r="138" spans="1:16" s="11" customFormat="1" x14ac:dyDescent="0.25">
      <c r="A138" s="85"/>
      <c r="B138" s="22"/>
      <c r="C138" s="23">
        <v>0</v>
      </c>
      <c r="D138" s="23">
        <v>100</v>
      </c>
      <c r="E138" s="23"/>
      <c r="F138" s="23">
        <v>0.90254999999999996</v>
      </c>
      <c r="G138" s="23">
        <v>17.438000000000002</v>
      </c>
      <c r="H138" s="23">
        <v>0.88754999999999995</v>
      </c>
      <c r="I138" s="23">
        <v>7.0772999999999993</v>
      </c>
      <c r="J138" s="23">
        <v>0.88012999999999997</v>
      </c>
      <c r="K138" s="23">
        <v>5.0795000000000003</v>
      </c>
      <c r="L138" s="23">
        <v>0.87273999999999996</v>
      </c>
      <c r="M138" s="23">
        <v>3.8010000000000002</v>
      </c>
      <c r="N138" s="23">
        <v>0.86151</v>
      </c>
      <c r="O138" s="23">
        <v>2.6928999999999998</v>
      </c>
      <c r="P138" s="10"/>
    </row>
    <row r="139" spans="1:16" x14ac:dyDescent="0.25">
      <c r="A139" s="85"/>
      <c r="B139" s="12" t="s">
        <v>26</v>
      </c>
      <c r="C139" s="14">
        <v>25</v>
      </c>
      <c r="D139" s="14">
        <v>75</v>
      </c>
      <c r="E139" s="14"/>
      <c r="F139" s="14">
        <v>0.89690000000000003</v>
      </c>
      <c r="G139" s="14">
        <v>9.7073999999999998</v>
      </c>
      <c r="H139" s="14">
        <v>0.88166999999999995</v>
      </c>
      <c r="I139" s="14">
        <v>4.6661999999999999</v>
      </c>
      <c r="J139" s="14">
        <v>0.87404999999999999</v>
      </c>
      <c r="K139" s="14">
        <v>3.5406</v>
      </c>
      <c r="L139" s="14">
        <v>0.86653999999999998</v>
      </c>
      <c r="M139" s="14">
        <v>2.75</v>
      </c>
      <c r="N139" s="14">
        <v>0.85492999999999997</v>
      </c>
      <c r="O139" s="14">
        <v>2.0533000000000001</v>
      </c>
      <c r="P139" s="2"/>
    </row>
    <row r="140" spans="1:16" x14ac:dyDescent="0.25">
      <c r="A140" s="85"/>
      <c r="B140" s="13"/>
      <c r="C140" s="14">
        <v>50</v>
      </c>
      <c r="D140" s="14">
        <v>50</v>
      </c>
      <c r="E140" s="14"/>
      <c r="F140" s="14">
        <v>0.89148000000000005</v>
      </c>
      <c r="G140" s="14">
        <v>6.0632000000000001</v>
      </c>
      <c r="H140" s="14">
        <v>0.87588999999999995</v>
      </c>
      <c r="I140" s="14">
        <v>3.2801</v>
      </c>
      <c r="J140" s="14">
        <v>0.86819000000000002</v>
      </c>
      <c r="K140" s="14">
        <v>2.5920999999999998</v>
      </c>
      <c r="L140" s="14">
        <v>0.86036000000000001</v>
      </c>
      <c r="M140" s="14">
        <v>2.0590000000000002</v>
      </c>
      <c r="N140" s="14">
        <v>0.84867999999999999</v>
      </c>
      <c r="O140" s="14">
        <v>1.5795000000000001</v>
      </c>
      <c r="P140" s="2"/>
    </row>
    <row r="141" spans="1:16" s="11" customFormat="1" x14ac:dyDescent="0.25">
      <c r="A141" s="85"/>
      <c r="B141" s="22"/>
      <c r="C141" s="23">
        <v>75</v>
      </c>
      <c r="D141" s="23">
        <v>25</v>
      </c>
      <c r="E141" s="23"/>
      <c r="F141" s="23">
        <v>0.88590000000000002</v>
      </c>
      <c r="G141" s="23">
        <v>4.0541</v>
      </c>
      <c r="H141" s="23">
        <v>0.87002000000000002</v>
      </c>
      <c r="I141" s="23">
        <v>2.4134000000000002</v>
      </c>
      <c r="J141" s="23">
        <v>0.86197000000000001</v>
      </c>
      <c r="K141" s="23">
        <v>1.9575</v>
      </c>
      <c r="L141" s="23">
        <v>0.85402999999999996</v>
      </c>
      <c r="M141" s="23">
        <v>1.5737000000000001</v>
      </c>
      <c r="N141" s="23">
        <v>0.84218000000000004</v>
      </c>
      <c r="O141" s="23">
        <v>1.2464</v>
      </c>
      <c r="P141" s="10"/>
    </row>
    <row r="142" spans="1:16" x14ac:dyDescent="0.25">
      <c r="A142" s="85"/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2"/>
    </row>
    <row r="143" spans="1:16" x14ac:dyDescent="0.25">
      <c r="A143" s="85"/>
      <c r="B143" s="13"/>
      <c r="C143" s="14" t="s">
        <v>17</v>
      </c>
      <c r="D143" s="15" t="s">
        <v>69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2"/>
    </row>
    <row r="144" spans="1:16" x14ac:dyDescent="0.25">
      <c r="A144" s="85"/>
      <c r="B144" s="13"/>
      <c r="C144" s="14">
        <v>100</v>
      </c>
      <c r="D144" s="14">
        <v>0</v>
      </c>
      <c r="E144" s="14"/>
      <c r="F144" s="14">
        <v>0.91976000000000002</v>
      </c>
      <c r="G144" s="14">
        <v>2.0575000000000001</v>
      </c>
      <c r="H144" s="14">
        <v>0.90349999999999997</v>
      </c>
      <c r="I144" s="14">
        <v>1.3664999999999998</v>
      </c>
      <c r="J144" s="14">
        <v>0.89202999999999999</v>
      </c>
      <c r="K144" s="14">
        <v>1.1468</v>
      </c>
      <c r="L144" s="14">
        <v>0.88375999999999999</v>
      </c>
      <c r="M144" s="14">
        <v>0.92161000000000004</v>
      </c>
      <c r="N144" s="14">
        <v>0.87119999999999997</v>
      </c>
      <c r="O144" s="14">
        <v>0.76859999999999995</v>
      </c>
      <c r="P144" s="2"/>
    </row>
    <row r="145" spans="1:16" s="11" customFormat="1" x14ac:dyDescent="0.25">
      <c r="A145" s="85"/>
      <c r="B145" s="22"/>
      <c r="C145" s="23">
        <v>0</v>
      </c>
      <c r="D145" s="23">
        <v>100</v>
      </c>
      <c r="E145" s="23"/>
      <c r="F145" s="23">
        <v>0.76505999999999996</v>
      </c>
      <c r="G145" s="23">
        <v>3.0427999999999997</v>
      </c>
      <c r="H145" s="23">
        <v>0.74985999999999997</v>
      </c>
      <c r="I145" s="23">
        <v>2.0030999999999999</v>
      </c>
      <c r="J145" s="23">
        <v>0.74221000000000004</v>
      </c>
      <c r="K145" s="23">
        <v>1.6741000000000001</v>
      </c>
      <c r="L145" s="23">
        <v>0.73436999999999997</v>
      </c>
      <c r="M145" s="23">
        <v>1.4252</v>
      </c>
      <c r="N145" s="23">
        <v>0.72265999999999997</v>
      </c>
      <c r="O145" s="23">
        <v>1.1607000000000001</v>
      </c>
      <c r="P145" s="10"/>
    </row>
    <row r="146" spans="1:16" x14ac:dyDescent="0.25">
      <c r="A146" s="85"/>
      <c r="B146" s="12" t="s">
        <v>27</v>
      </c>
      <c r="C146" s="14">
        <v>75</v>
      </c>
      <c r="D146" s="14">
        <v>25</v>
      </c>
      <c r="E146" s="14"/>
      <c r="F146" s="14">
        <v>0.88129000000000002</v>
      </c>
      <c r="G146" s="14">
        <v>2.0381</v>
      </c>
      <c r="H146" s="14">
        <v>0.86431999999999998</v>
      </c>
      <c r="I146" s="14">
        <v>1.3614999999999999</v>
      </c>
      <c r="J146" s="14">
        <v>0.85604000000000002</v>
      </c>
      <c r="K146" s="14">
        <v>1.1408</v>
      </c>
      <c r="L146" s="14">
        <v>0.84740000000000004</v>
      </c>
      <c r="M146" s="14">
        <v>0.91779999999999995</v>
      </c>
      <c r="N146" s="14">
        <v>0.83459000000000005</v>
      </c>
      <c r="O146" s="14">
        <v>0.76578999999999997</v>
      </c>
      <c r="P146" s="2"/>
    </row>
    <row r="147" spans="1:16" x14ac:dyDescent="0.25">
      <c r="A147" s="85"/>
      <c r="B147" s="13"/>
      <c r="C147" s="14">
        <v>50</v>
      </c>
      <c r="D147" s="14">
        <v>50</v>
      </c>
      <c r="E147" s="14"/>
      <c r="F147" s="14">
        <v>0.84260000000000002</v>
      </c>
      <c r="G147" s="14">
        <v>2.1097999999999999</v>
      </c>
      <c r="H147" s="14">
        <v>0.82613000000000003</v>
      </c>
      <c r="I147" s="14">
        <v>1.4244999999999999</v>
      </c>
      <c r="J147" s="14">
        <v>0.81794</v>
      </c>
      <c r="K147" s="14">
        <v>1.1983000000000001</v>
      </c>
      <c r="L147" s="14">
        <v>0.80984999999999996</v>
      </c>
      <c r="M147" s="14">
        <v>0.97024999999999995</v>
      </c>
      <c r="N147" s="14">
        <v>0.79754000000000003</v>
      </c>
      <c r="O147" s="14">
        <v>0.81747999999999998</v>
      </c>
      <c r="P147" s="2"/>
    </row>
    <row r="148" spans="1:16" s="11" customFormat="1" x14ac:dyDescent="0.25">
      <c r="A148" s="85"/>
      <c r="B148" s="22"/>
      <c r="C148" s="23">
        <v>25</v>
      </c>
      <c r="D148" s="23">
        <v>75</v>
      </c>
      <c r="E148" s="23"/>
      <c r="F148" s="23">
        <v>0.80310000000000004</v>
      </c>
      <c r="G148" s="23">
        <v>2.3672</v>
      </c>
      <c r="H148" s="23">
        <v>0.78720999999999997</v>
      </c>
      <c r="I148" s="23">
        <v>1.5973000000000002</v>
      </c>
      <c r="J148" s="23">
        <v>0.77949999999999997</v>
      </c>
      <c r="K148" s="23">
        <v>1.3420000000000001</v>
      </c>
      <c r="L148" s="23">
        <v>0.77154</v>
      </c>
      <c r="M148" s="23">
        <v>1.1157999999999999</v>
      </c>
      <c r="N148" s="23">
        <v>0.75936999999999999</v>
      </c>
      <c r="O148" s="23">
        <v>0.94118000000000002</v>
      </c>
      <c r="P148" s="10"/>
    </row>
    <row r="149" spans="1:16" x14ac:dyDescent="0.25">
      <c r="A149" s="85"/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2"/>
    </row>
    <row r="150" spans="1:16" x14ac:dyDescent="0.25">
      <c r="A150" s="85"/>
      <c r="B150" s="13"/>
      <c r="C150" s="14" t="s">
        <v>54</v>
      </c>
      <c r="D150" s="15" t="s">
        <v>63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2"/>
    </row>
    <row r="151" spans="1:16" x14ac:dyDescent="0.25">
      <c r="A151" s="85"/>
      <c r="B151" s="13"/>
      <c r="C151" s="14">
        <v>100</v>
      </c>
      <c r="D151" s="14">
        <v>0</v>
      </c>
      <c r="E151" s="14"/>
      <c r="F151" s="14">
        <v>0.74029</v>
      </c>
      <c r="G151" s="14">
        <v>1.6839000000000002</v>
      </c>
      <c r="H151" s="14">
        <v>0.72443000000000002</v>
      </c>
      <c r="I151" s="14">
        <v>1.1995</v>
      </c>
      <c r="J151" s="14">
        <v>0.71626999999999996</v>
      </c>
      <c r="K151" s="14">
        <v>1.0403</v>
      </c>
      <c r="L151" s="14">
        <v>0.70840999999999998</v>
      </c>
      <c r="M151" s="14">
        <v>0.91120000000000001</v>
      </c>
      <c r="N151" s="14">
        <v>0.69596000000000002</v>
      </c>
      <c r="O151" s="14">
        <v>0.77195999999999998</v>
      </c>
      <c r="P151" s="2"/>
    </row>
    <row r="152" spans="1:16" s="11" customFormat="1" x14ac:dyDescent="0.25">
      <c r="A152" s="85"/>
      <c r="B152" s="22"/>
      <c r="C152" s="23">
        <v>0</v>
      </c>
      <c r="D152" s="23">
        <v>100</v>
      </c>
      <c r="E152" s="23"/>
      <c r="F152" s="23">
        <v>0.85243000000000002</v>
      </c>
      <c r="G152" s="23">
        <v>2.8041</v>
      </c>
      <c r="H152" s="23">
        <v>0.83655000000000002</v>
      </c>
      <c r="I152" s="23">
        <v>1.8320000000000001</v>
      </c>
      <c r="J152" s="23">
        <v>0.82845000000000002</v>
      </c>
      <c r="K152" s="23">
        <v>1.5246999999999999</v>
      </c>
      <c r="L152" s="23">
        <v>0.82054000000000005</v>
      </c>
      <c r="M152" s="23">
        <v>1.2346999999999999</v>
      </c>
      <c r="N152" s="23">
        <v>0.80861000000000005</v>
      </c>
      <c r="O152" s="23">
        <v>1.006</v>
      </c>
      <c r="P152" s="10"/>
    </row>
    <row r="153" spans="1:16" x14ac:dyDescent="0.25">
      <c r="A153" s="85"/>
      <c r="B153" s="12" t="s">
        <v>28</v>
      </c>
      <c r="C153" s="14">
        <v>75</v>
      </c>
      <c r="D153" s="14">
        <v>25</v>
      </c>
      <c r="E153" s="14"/>
      <c r="F153" s="14">
        <v>0.76981999999999995</v>
      </c>
      <c r="G153" s="14">
        <v>1.8494999999999999</v>
      </c>
      <c r="H153" s="14">
        <v>0.75383</v>
      </c>
      <c r="I153" s="14">
        <v>1.2915999999999999</v>
      </c>
      <c r="J153" s="14">
        <v>0.746</v>
      </c>
      <c r="K153" s="14">
        <v>1.1017999999999999</v>
      </c>
      <c r="L153" s="14">
        <v>0.73792000000000002</v>
      </c>
      <c r="M153" s="14">
        <v>0.93672</v>
      </c>
      <c r="N153" s="14">
        <v>0.72582000000000002</v>
      </c>
      <c r="O153" s="14">
        <v>0.79259999999999997</v>
      </c>
      <c r="P153" s="2"/>
    </row>
    <row r="154" spans="1:16" x14ac:dyDescent="0.25">
      <c r="A154" s="85"/>
      <c r="B154" s="13"/>
      <c r="C154" s="14">
        <v>50</v>
      </c>
      <c r="D154" s="14">
        <v>50</v>
      </c>
      <c r="E154" s="14"/>
      <c r="F154" s="14">
        <v>0.79803000000000002</v>
      </c>
      <c r="G154" s="14">
        <v>2.0707</v>
      </c>
      <c r="H154" s="14">
        <v>0.78193999999999997</v>
      </c>
      <c r="I154" s="14">
        <v>1.4222000000000001</v>
      </c>
      <c r="J154" s="14">
        <v>0.77412999999999998</v>
      </c>
      <c r="K154" s="14">
        <v>1.2027000000000001</v>
      </c>
      <c r="L154" s="14">
        <v>0.76615</v>
      </c>
      <c r="M154" s="14">
        <v>1.0024</v>
      </c>
      <c r="N154" s="14">
        <v>0.75378000000000001</v>
      </c>
      <c r="O154" s="14">
        <v>0.85453999999999997</v>
      </c>
      <c r="P154" s="2"/>
    </row>
    <row r="155" spans="1:16" s="11" customFormat="1" x14ac:dyDescent="0.25">
      <c r="A155" s="85"/>
      <c r="B155" s="22"/>
      <c r="C155" s="23">
        <v>25</v>
      </c>
      <c r="D155" s="23">
        <v>75</v>
      </c>
      <c r="E155" s="23"/>
      <c r="F155" s="23">
        <v>0.82569999999999999</v>
      </c>
      <c r="G155" s="23">
        <v>2.3822999999999999</v>
      </c>
      <c r="H155" s="23">
        <v>0.80959999999999999</v>
      </c>
      <c r="I155" s="23">
        <v>1.5962999999999998</v>
      </c>
      <c r="J155" s="23">
        <v>0.80166999999999999</v>
      </c>
      <c r="K155" s="23">
        <v>1.3358999999999999</v>
      </c>
      <c r="L155" s="23">
        <v>0.79383999999999999</v>
      </c>
      <c r="M155" s="23">
        <v>1.0934000000000001</v>
      </c>
      <c r="N155" s="23">
        <v>0.78151000000000004</v>
      </c>
      <c r="O155" s="23">
        <v>0.92</v>
      </c>
      <c r="P155" s="10"/>
    </row>
    <row r="156" spans="1:16" x14ac:dyDescent="0.25">
      <c r="A156" s="85"/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2"/>
    </row>
    <row r="157" spans="1:16" x14ac:dyDescent="0.25">
      <c r="A157" s="85"/>
      <c r="B157" s="13"/>
      <c r="C157" s="15" t="s">
        <v>70</v>
      </c>
      <c r="D157" s="14" t="s">
        <v>43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2"/>
    </row>
    <row r="158" spans="1:16" x14ac:dyDescent="0.25">
      <c r="A158" s="85"/>
      <c r="B158" s="13"/>
      <c r="C158" s="14">
        <v>100</v>
      </c>
      <c r="D158" s="14">
        <v>0</v>
      </c>
      <c r="E158" s="14"/>
      <c r="F158" s="14">
        <v>0.83138000000000001</v>
      </c>
      <c r="G158" s="14">
        <v>1.6875</v>
      </c>
      <c r="H158" s="14">
        <v>0.81459999999999999</v>
      </c>
      <c r="I158" s="14">
        <v>1.1619999999999999</v>
      </c>
      <c r="J158" s="14">
        <v>0.80544000000000004</v>
      </c>
      <c r="K158" s="14">
        <v>0.98233000000000004</v>
      </c>
      <c r="L158" s="14">
        <v>0.79706999999999995</v>
      </c>
      <c r="M158" s="14">
        <v>0.78954000000000002</v>
      </c>
      <c r="N158" s="14">
        <v>0.78437000000000001</v>
      </c>
      <c r="O158" s="14">
        <v>0.67779</v>
      </c>
      <c r="P158" s="2"/>
    </row>
    <row r="159" spans="1:16" s="11" customFormat="1" x14ac:dyDescent="0.25">
      <c r="A159" s="85"/>
      <c r="B159" s="22"/>
      <c r="C159" s="23">
        <v>0</v>
      </c>
      <c r="D159" s="23">
        <v>100</v>
      </c>
      <c r="E159" s="23"/>
      <c r="F159" s="23">
        <v>0.78900999999999999</v>
      </c>
      <c r="G159" s="23">
        <v>6.8708999999999998</v>
      </c>
      <c r="H159" s="23">
        <v>0.77434000000000003</v>
      </c>
      <c r="I159" s="23">
        <v>3.8559999999999999</v>
      </c>
      <c r="J159" s="23">
        <v>0.76705999999999996</v>
      </c>
      <c r="K159" s="23">
        <v>3.0631999999999997</v>
      </c>
      <c r="L159" s="23">
        <v>0.75983999999999996</v>
      </c>
      <c r="M159" s="23">
        <v>2.488</v>
      </c>
      <c r="N159" s="23">
        <v>0.74878999999999996</v>
      </c>
      <c r="O159" s="23">
        <v>1.9125000000000001</v>
      </c>
      <c r="P159" s="10"/>
    </row>
    <row r="160" spans="1:16" x14ac:dyDescent="0.25">
      <c r="A160" s="85"/>
      <c r="B160" s="12" t="s">
        <v>29</v>
      </c>
      <c r="C160" s="14">
        <v>25</v>
      </c>
      <c r="D160" s="14">
        <v>75</v>
      </c>
      <c r="E160" s="14"/>
      <c r="F160" s="14">
        <v>0.79917000000000005</v>
      </c>
      <c r="G160" s="14">
        <v>4.0221999999999998</v>
      </c>
      <c r="H160" s="14">
        <v>0.78415000000000001</v>
      </c>
      <c r="I160" s="14">
        <v>2.4813999999999998</v>
      </c>
      <c r="J160" s="14">
        <v>0.77646000000000004</v>
      </c>
      <c r="K160" s="14">
        <v>2.044</v>
      </c>
      <c r="L160" s="14">
        <v>0.76892000000000005</v>
      </c>
      <c r="M160" s="14">
        <v>1.6894</v>
      </c>
      <c r="N160" s="14">
        <v>0.75743000000000005</v>
      </c>
      <c r="O160" s="14">
        <v>1.3578000000000001</v>
      </c>
      <c r="P160" s="2"/>
    </row>
    <row r="161" spans="1:16" x14ac:dyDescent="0.25">
      <c r="A161" s="85"/>
      <c r="B161" s="13"/>
      <c r="C161" s="14">
        <v>50</v>
      </c>
      <c r="D161" s="14">
        <v>50</v>
      </c>
      <c r="E161" s="14"/>
      <c r="F161" s="14">
        <v>0.80942999999999998</v>
      </c>
      <c r="G161" s="14">
        <v>2.7422000000000004</v>
      </c>
      <c r="H161" s="14">
        <v>0.79388000000000003</v>
      </c>
      <c r="I161" s="14">
        <v>1.8079000000000001</v>
      </c>
      <c r="J161" s="14">
        <v>0.78617999999999999</v>
      </c>
      <c r="K161" s="14">
        <v>1.5065</v>
      </c>
      <c r="L161" s="14">
        <v>0.7782</v>
      </c>
      <c r="M161" s="14">
        <v>1.2441</v>
      </c>
      <c r="N161" s="14">
        <v>0.76619999999999999</v>
      </c>
      <c r="O161" s="14">
        <v>1.0290000000000001</v>
      </c>
      <c r="P161" s="2"/>
    </row>
    <row r="162" spans="1:16" s="11" customFormat="1" x14ac:dyDescent="0.25">
      <c r="A162" s="85"/>
      <c r="B162" s="22"/>
      <c r="C162" s="23">
        <v>75</v>
      </c>
      <c r="D162" s="23">
        <v>25</v>
      </c>
      <c r="E162" s="23"/>
      <c r="F162" s="23">
        <v>0.81993000000000005</v>
      </c>
      <c r="G162" s="23">
        <v>2.0805000000000002</v>
      </c>
      <c r="H162" s="23">
        <v>0.80371000000000004</v>
      </c>
      <c r="I162" s="23">
        <v>1.4132</v>
      </c>
      <c r="J162" s="23">
        <v>0.79556000000000004</v>
      </c>
      <c r="K162" s="23">
        <v>1.1935</v>
      </c>
      <c r="L162" s="23">
        <v>0.78759000000000001</v>
      </c>
      <c r="M162" s="23">
        <v>0.97619999999999996</v>
      </c>
      <c r="N162" s="23">
        <v>0.7752</v>
      </c>
      <c r="O162" s="23">
        <v>0.82555999999999996</v>
      </c>
      <c r="P162" s="10"/>
    </row>
    <row r="163" spans="1:16" x14ac:dyDescent="0.25">
      <c r="A163" s="85"/>
      <c r="B163" s="1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2"/>
    </row>
    <row r="164" spans="1:16" x14ac:dyDescent="0.25">
      <c r="A164" s="85"/>
      <c r="B164" s="13"/>
      <c r="C164" s="15" t="s">
        <v>67</v>
      </c>
      <c r="D164" s="15" t="s">
        <v>71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2"/>
    </row>
    <row r="165" spans="1:16" x14ac:dyDescent="0.25">
      <c r="A165" s="85"/>
      <c r="B165" s="13"/>
      <c r="C165" s="14">
        <v>100</v>
      </c>
      <c r="D165" s="14">
        <v>0</v>
      </c>
      <c r="E165" s="14"/>
      <c r="F165" s="14">
        <v>0.68259000000000003</v>
      </c>
      <c r="G165" s="14">
        <v>0.60194999999999999</v>
      </c>
      <c r="H165" s="14">
        <v>0.66446000000000005</v>
      </c>
      <c r="I165" s="14">
        <v>0.48159000000000002</v>
      </c>
      <c r="J165" s="14">
        <v>0.6552</v>
      </c>
      <c r="K165" s="14">
        <v>0.44467000000000001</v>
      </c>
      <c r="L165" s="14">
        <v>0.64583999999999997</v>
      </c>
      <c r="M165" s="14">
        <v>0.45191999999999999</v>
      </c>
      <c r="N165" s="14">
        <v>0.63143000000000005</v>
      </c>
      <c r="O165" s="14">
        <v>0.39485999999999999</v>
      </c>
      <c r="P165" s="2"/>
    </row>
    <row r="166" spans="1:16" s="11" customFormat="1" x14ac:dyDescent="0.25">
      <c r="A166" s="85"/>
      <c r="B166" s="22"/>
      <c r="C166" s="23">
        <v>0</v>
      </c>
      <c r="D166" s="23">
        <v>100</v>
      </c>
      <c r="E166" s="23"/>
      <c r="F166" s="23">
        <v>0.82250000000000001</v>
      </c>
      <c r="G166" s="23">
        <v>4.2053000000000003</v>
      </c>
      <c r="H166" s="23">
        <v>0.80717000000000005</v>
      </c>
      <c r="I166" s="23">
        <v>2.5126999999999997</v>
      </c>
      <c r="J166" s="23">
        <v>0.79952999999999996</v>
      </c>
      <c r="K166" s="23">
        <v>2.0374999999999996</v>
      </c>
      <c r="L166" s="23">
        <v>0.79188999999999998</v>
      </c>
      <c r="M166" s="23">
        <v>1.6520999999999999</v>
      </c>
      <c r="N166" s="23">
        <v>0.78025</v>
      </c>
      <c r="O166" s="23">
        <v>1.3156000000000001</v>
      </c>
      <c r="P166" s="10"/>
    </row>
    <row r="167" spans="1:16" x14ac:dyDescent="0.25">
      <c r="A167" s="85"/>
      <c r="B167" s="12" t="s">
        <v>30</v>
      </c>
      <c r="C167" s="14">
        <v>75</v>
      </c>
      <c r="D167" s="14">
        <v>25</v>
      </c>
      <c r="E167" s="14"/>
      <c r="F167" s="14">
        <v>0.72404000000000002</v>
      </c>
      <c r="G167" s="14">
        <v>0.92764999999999997</v>
      </c>
      <c r="H167" s="14">
        <v>0.70684999999999998</v>
      </c>
      <c r="I167" s="14">
        <v>0.69879000000000002</v>
      </c>
      <c r="J167" s="14">
        <v>0.69808000000000003</v>
      </c>
      <c r="K167" s="14">
        <v>0.61658000000000002</v>
      </c>
      <c r="L167" s="14">
        <v>0.68925999999999998</v>
      </c>
      <c r="M167" s="14">
        <v>0.55967</v>
      </c>
      <c r="N167" s="14">
        <v>0.67561000000000004</v>
      </c>
      <c r="O167" s="14">
        <v>0.49159999999999998</v>
      </c>
      <c r="P167" s="2"/>
    </row>
    <row r="168" spans="1:16" x14ac:dyDescent="0.25">
      <c r="A168" s="85"/>
      <c r="B168" s="13"/>
      <c r="C168" s="14">
        <v>50</v>
      </c>
      <c r="D168" s="14">
        <v>50</v>
      </c>
      <c r="E168" s="14"/>
      <c r="F168" s="14">
        <v>0.75968000000000002</v>
      </c>
      <c r="G168" s="14">
        <v>1.4220999999999999</v>
      </c>
      <c r="H168" s="14">
        <v>0.74306000000000005</v>
      </c>
      <c r="I168" s="14">
        <v>1.0145999999999999</v>
      </c>
      <c r="J168" s="14">
        <v>0.73492000000000002</v>
      </c>
      <c r="K168" s="14">
        <v>0.87575000000000003</v>
      </c>
      <c r="L168" s="14">
        <v>0.72653999999999996</v>
      </c>
      <c r="M168" s="14">
        <v>0.75407000000000002</v>
      </c>
      <c r="N168" s="14">
        <v>0.71353999999999995</v>
      </c>
      <c r="O168" s="14">
        <v>0.65812999999999999</v>
      </c>
      <c r="P168" s="2"/>
    </row>
    <row r="169" spans="1:16" s="11" customFormat="1" x14ac:dyDescent="0.25">
      <c r="A169" s="85"/>
      <c r="B169" s="22"/>
      <c r="C169" s="23">
        <v>25</v>
      </c>
      <c r="D169" s="23">
        <v>75</v>
      </c>
      <c r="E169" s="23"/>
      <c r="F169" s="23">
        <v>0.79598999999999998</v>
      </c>
      <c r="G169" s="23">
        <v>2.4346000000000001</v>
      </c>
      <c r="H169" s="23">
        <v>0.78032000000000001</v>
      </c>
      <c r="I169" s="23">
        <v>1.6169</v>
      </c>
      <c r="J169" s="23">
        <v>0.77236000000000005</v>
      </c>
      <c r="K169" s="23">
        <v>1.3588</v>
      </c>
      <c r="L169" s="23">
        <v>0.76439000000000001</v>
      </c>
      <c r="M169" s="23">
        <v>1.1294999999999999</v>
      </c>
      <c r="N169" s="23">
        <v>0.75212000000000001</v>
      </c>
      <c r="O169" s="23">
        <v>0.94671000000000005</v>
      </c>
      <c r="P169" s="10"/>
    </row>
    <row r="170" spans="1:16" x14ac:dyDescent="0.25">
      <c r="A170" s="85"/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2"/>
    </row>
    <row r="171" spans="1:16" x14ac:dyDescent="0.25">
      <c r="A171" s="85"/>
      <c r="B171" s="13"/>
      <c r="C171" s="15" t="s">
        <v>54</v>
      </c>
      <c r="D171" s="15" t="s">
        <v>72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2"/>
    </row>
    <row r="172" spans="1:16" x14ac:dyDescent="0.25">
      <c r="A172" s="85"/>
      <c r="B172" s="13"/>
      <c r="C172" s="14">
        <v>100</v>
      </c>
      <c r="D172" s="14">
        <v>0</v>
      </c>
      <c r="E172" s="14"/>
      <c r="F172" s="14">
        <v>0.74029</v>
      </c>
      <c r="G172" s="14">
        <v>1.6839000000000002</v>
      </c>
      <c r="H172" s="14">
        <v>0.72443000000000002</v>
      </c>
      <c r="I172" s="14">
        <v>1.1995</v>
      </c>
      <c r="J172" s="14">
        <v>0.71626999999999996</v>
      </c>
      <c r="K172" s="14">
        <v>1.0403</v>
      </c>
      <c r="L172" s="14">
        <v>0.70840999999999998</v>
      </c>
      <c r="M172" s="14">
        <v>0.91120000000000001</v>
      </c>
      <c r="N172" s="14">
        <v>0.69596000000000002</v>
      </c>
      <c r="O172" s="14">
        <v>0.77195999999999998</v>
      </c>
      <c r="P172" s="2"/>
    </row>
    <row r="173" spans="1:16" s="11" customFormat="1" x14ac:dyDescent="0.25">
      <c r="A173" s="85"/>
      <c r="B173" s="22"/>
      <c r="C173" s="23">
        <v>0</v>
      </c>
      <c r="D173" s="23">
        <v>100</v>
      </c>
      <c r="E173" s="23"/>
      <c r="F173" s="23">
        <v>0.80479000000000001</v>
      </c>
      <c r="G173" s="23">
        <v>2.2033</v>
      </c>
      <c r="H173" s="23">
        <v>0.78859999999999997</v>
      </c>
      <c r="I173" s="23">
        <v>1.4678</v>
      </c>
      <c r="J173" s="23">
        <v>0.78034999999999999</v>
      </c>
      <c r="K173" s="23">
        <v>1.2330000000000001</v>
      </c>
      <c r="L173" s="23">
        <v>0.77224000000000004</v>
      </c>
      <c r="M173" s="23">
        <v>1.0172000000000001</v>
      </c>
      <c r="N173" s="23">
        <v>0.75944999999999996</v>
      </c>
      <c r="O173" s="23">
        <v>0.85638000000000003</v>
      </c>
      <c r="P173" s="10"/>
    </row>
    <row r="174" spans="1:16" x14ac:dyDescent="0.25">
      <c r="A174" s="85"/>
      <c r="B174" s="12" t="s">
        <v>38</v>
      </c>
      <c r="C174" s="14">
        <v>75</v>
      </c>
      <c r="D174" s="14">
        <v>25</v>
      </c>
      <c r="E174" s="14"/>
      <c r="F174" s="14">
        <v>0.75514999999999999</v>
      </c>
      <c r="G174" s="14">
        <v>1.7423</v>
      </c>
      <c r="H174" s="14">
        <v>0.73912999999999995</v>
      </c>
      <c r="I174" s="14">
        <v>1.2315</v>
      </c>
      <c r="J174" s="14">
        <v>0.73134999999999994</v>
      </c>
      <c r="K174" s="14">
        <v>1.0570999999999999</v>
      </c>
      <c r="L174" s="14">
        <v>0.72331000000000001</v>
      </c>
      <c r="M174" s="14">
        <v>0.91561999999999999</v>
      </c>
      <c r="N174" s="14">
        <v>0.71069000000000004</v>
      </c>
      <c r="O174" s="14">
        <v>0.78164</v>
      </c>
      <c r="P174" s="2"/>
    </row>
    <row r="175" spans="1:16" x14ac:dyDescent="0.25">
      <c r="A175" s="85"/>
      <c r="B175" s="13"/>
      <c r="C175" s="14">
        <v>50</v>
      </c>
      <c r="D175" s="14">
        <v>50</v>
      </c>
      <c r="E175" s="14"/>
      <c r="F175" s="14">
        <v>0.77342</v>
      </c>
      <c r="G175" s="14">
        <v>1.9073000000000002</v>
      </c>
      <c r="H175" s="14">
        <v>0.75734000000000001</v>
      </c>
      <c r="I175" s="14">
        <v>1.3222</v>
      </c>
      <c r="J175" s="14">
        <v>0.74914999999999998</v>
      </c>
      <c r="K175" s="14">
        <v>1.1304000000000001</v>
      </c>
      <c r="L175" s="14">
        <v>0.74139999999999995</v>
      </c>
      <c r="M175" s="14">
        <v>0.95645000000000002</v>
      </c>
      <c r="N175" s="14">
        <v>0.72884000000000004</v>
      </c>
      <c r="O175" s="14">
        <v>0.81603000000000003</v>
      </c>
      <c r="P175" s="2"/>
    </row>
    <row r="176" spans="1:16" s="11" customFormat="1" x14ac:dyDescent="0.25">
      <c r="A176" s="85"/>
      <c r="B176" s="22"/>
      <c r="C176" s="23">
        <v>25</v>
      </c>
      <c r="D176" s="23">
        <v>75</v>
      </c>
      <c r="E176" s="23"/>
      <c r="F176" s="23">
        <v>0.78703999999999996</v>
      </c>
      <c r="G176" s="23">
        <v>1.9883999999999999</v>
      </c>
      <c r="H176" s="23">
        <v>0.77083000000000002</v>
      </c>
      <c r="I176" s="23">
        <v>1.3561000000000001</v>
      </c>
      <c r="J176" s="23">
        <v>0.76270000000000004</v>
      </c>
      <c r="K176" s="23">
        <v>1.1507000000000001</v>
      </c>
      <c r="L176" s="23">
        <v>0.75480999999999998</v>
      </c>
      <c r="M176" s="23">
        <v>0.96153999999999995</v>
      </c>
      <c r="N176" s="23">
        <v>0.74221999999999999</v>
      </c>
      <c r="O176" s="23">
        <v>0.81733</v>
      </c>
      <c r="P176" s="10"/>
    </row>
    <row r="177" spans="1:16" x14ac:dyDescent="0.25">
      <c r="A177" s="85"/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2"/>
    </row>
    <row r="178" spans="1:16" x14ac:dyDescent="0.25">
      <c r="A178" s="85"/>
      <c r="B178" s="13"/>
      <c r="C178" s="15" t="s">
        <v>73</v>
      </c>
      <c r="D178" s="14" t="s">
        <v>19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2"/>
    </row>
    <row r="179" spans="1:16" x14ac:dyDescent="0.25">
      <c r="A179" s="85"/>
      <c r="B179" s="13"/>
      <c r="C179" s="14">
        <v>100</v>
      </c>
      <c r="D179" s="14">
        <v>0</v>
      </c>
      <c r="E179" s="14"/>
      <c r="F179" s="14">
        <v>0.71540000000000004</v>
      </c>
      <c r="G179" s="14">
        <v>0.97945000000000004</v>
      </c>
      <c r="H179" s="14">
        <v>0.69852000000000003</v>
      </c>
      <c r="I179" s="14">
        <v>0.74550000000000005</v>
      </c>
      <c r="J179" s="14">
        <v>0.68991999999999998</v>
      </c>
      <c r="K179" s="14">
        <v>0.66600000000000004</v>
      </c>
      <c r="L179" s="14">
        <v>0.68128</v>
      </c>
      <c r="M179" s="14">
        <v>0.61533000000000004</v>
      </c>
      <c r="N179" s="14">
        <v>0.66778000000000004</v>
      </c>
      <c r="O179" s="14">
        <v>0.54474</v>
      </c>
      <c r="P179" s="2"/>
    </row>
    <row r="180" spans="1:16" s="11" customFormat="1" x14ac:dyDescent="0.25">
      <c r="A180" s="85"/>
      <c r="B180" s="22"/>
      <c r="C180" s="23">
        <v>0</v>
      </c>
      <c r="D180" s="23">
        <v>100</v>
      </c>
      <c r="E180" s="23"/>
      <c r="F180" s="23">
        <v>0.90254999999999996</v>
      </c>
      <c r="G180" s="23">
        <v>17.438000000000002</v>
      </c>
      <c r="H180" s="23">
        <v>0.88754999999999995</v>
      </c>
      <c r="I180" s="23">
        <v>7.0772999999999993</v>
      </c>
      <c r="J180" s="23">
        <v>0.88012999999999997</v>
      </c>
      <c r="K180" s="23">
        <v>5.0795000000000003</v>
      </c>
      <c r="L180" s="23">
        <v>0.87273999999999996</v>
      </c>
      <c r="M180" s="23">
        <v>3.8010000000000002</v>
      </c>
      <c r="N180" s="23">
        <v>0.86151</v>
      </c>
      <c r="O180" s="23">
        <v>2.6928999999999998</v>
      </c>
      <c r="P180" s="10"/>
    </row>
    <row r="181" spans="1:16" x14ac:dyDescent="0.25">
      <c r="A181" s="85"/>
      <c r="B181" s="12" t="s">
        <v>37</v>
      </c>
      <c r="C181" s="14">
        <v>25</v>
      </c>
      <c r="D181" s="14">
        <v>75</v>
      </c>
      <c r="E181" s="14"/>
      <c r="F181" s="14">
        <v>0.86831999999999998</v>
      </c>
      <c r="G181" s="14">
        <v>7.9103999999999992</v>
      </c>
      <c r="H181" s="14">
        <v>0.85306999999999999</v>
      </c>
      <c r="I181" s="14">
        <v>4.0274999999999999</v>
      </c>
      <c r="J181" s="14">
        <v>0.84550000000000003</v>
      </c>
      <c r="K181" s="14">
        <v>3.1038999999999999</v>
      </c>
      <c r="L181" s="14">
        <v>0.83803000000000005</v>
      </c>
      <c r="M181" s="14">
        <v>2.4335999999999998</v>
      </c>
      <c r="N181" s="14">
        <v>0.82638</v>
      </c>
      <c r="O181" s="14">
        <v>1.8449</v>
      </c>
      <c r="P181" s="2"/>
    </row>
    <row r="182" spans="1:16" x14ac:dyDescent="0.25">
      <c r="A182" s="85"/>
      <c r="B182" s="13"/>
      <c r="C182" s="14">
        <v>50</v>
      </c>
      <c r="D182" s="14">
        <v>50</v>
      </c>
      <c r="E182" s="14"/>
      <c r="F182" s="14">
        <v>0.81459999999999999</v>
      </c>
      <c r="G182" s="14">
        <v>2.9819</v>
      </c>
      <c r="H182" s="14">
        <v>0.79895000000000005</v>
      </c>
      <c r="I182" s="14">
        <v>1.9037000000000002</v>
      </c>
      <c r="J182" s="14">
        <v>0.79105000000000003</v>
      </c>
      <c r="K182" s="14">
        <v>1.5758000000000001</v>
      </c>
      <c r="L182" s="14">
        <v>0.78303999999999996</v>
      </c>
      <c r="M182" s="14">
        <v>1.2928000000000002</v>
      </c>
      <c r="N182" s="14">
        <v>0.77107000000000003</v>
      </c>
      <c r="O182" s="14">
        <v>1.0627</v>
      </c>
      <c r="P182" s="2"/>
    </row>
    <row r="183" spans="1:16" s="11" customFormat="1" x14ac:dyDescent="0.25">
      <c r="A183" s="85"/>
      <c r="B183" s="22"/>
      <c r="C183" s="23">
        <v>75</v>
      </c>
      <c r="D183" s="23">
        <v>25</v>
      </c>
      <c r="E183" s="23"/>
      <c r="F183" s="23">
        <v>0.76556999999999997</v>
      </c>
      <c r="G183" s="23">
        <v>1.611</v>
      </c>
      <c r="H183" s="23">
        <v>0.74931999999999999</v>
      </c>
      <c r="I183" s="23">
        <v>1.1376999999999999</v>
      </c>
      <c r="J183" s="23">
        <v>0.74095999999999995</v>
      </c>
      <c r="K183" s="23">
        <v>0.97928000000000004</v>
      </c>
      <c r="L183" s="23">
        <v>0.73302999999999996</v>
      </c>
      <c r="M183" s="23">
        <v>0.83235000000000003</v>
      </c>
      <c r="N183" s="23">
        <v>0.72026000000000001</v>
      </c>
      <c r="O183" s="23">
        <v>0.71623999999999999</v>
      </c>
      <c r="P183" s="10"/>
    </row>
    <row r="184" spans="1:16" x14ac:dyDescent="0.25">
      <c r="A184" s="85"/>
      <c r="B184" s="13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2"/>
    </row>
    <row r="185" spans="1:16" x14ac:dyDescent="0.25">
      <c r="A185" s="85"/>
      <c r="B185" s="13"/>
      <c r="C185" s="15" t="s">
        <v>67</v>
      </c>
      <c r="D185" s="14" t="s">
        <v>64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2"/>
    </row>
    <row r="186" spans="1:16" x14ac:dyDescent="0.25">
      <c r="A186" s="85"/>
      <c r="B186" s="13"/>
      <c r="C186" s="14">
        <v>100</v>
      </c>
      <c r="D186" s="14">
        <v>0</v>
      </c>
      <c r="E186" s="14"/>
      <c r="F186" s="14">
        <v>0.68259000000000003</v>
      </c>
      <c r="G186" s="14">
        <v>0.60194999999999999</v>
      </c>
      <c r="H186" s="14">
        <v>0.66446000000000005</v>
      </c>
      <c r="I186" s="14">
        <v>0.48159000000000002</v>
      </c>
      <c r="J186" s="14">
        <v>0.6552</v>
      </c>
      <c r="K186" s="14">
        <v>0.44467000000000001</v>
      </c>
      <c r="L186" s="14">
        <v>0.64583999999999997</v>
      </c>
      <c r="M186" s="14">
        <v>0.45191999999999999</v>
      </c>
      <c r="N186" s="14">
        <v>0.63143000000000005</v>
      </c>
      <c r="O186" s="14">
        <v>0.39485999999999999</v>
      </c>
      <c r="P186" s="2"/>
    </row>
    <row r="187" spans="1:16" s="11" customFormat="1" x14ac:dyDescent="0.25">
      <c r="A187" s="85"/>
      <c r="B187" s="22"/>
      <c r="C187" s="23">
        <v>0</v>
      </c>
      <c r="D187" s="23">
        <v>100</v>
      </c>
      <c r="E187" s="23"/>
      <c r="F187" s="23">
        <v>0.81486999999999998</v>
      </c>
      <c r="G187" s="23">
        <v>6.7252999999999998</v>
      </c>
      <c r="H187" s="23">
        <v>0.80032999999999999</v>
      </c>
      <c r="I187" s="23">
        <v>3.6960999999999999</v>
      </c>
      <c r="J187" s="23">
        <v>0.79339999999999999</v>
      </c>
      <c r="K187" s="23">
        <v>2.9089</v>
      </c>
      <c r="L187" s="23">
        <v>0.78647999999999996</v>
      </c>
      <c r="M187" s="23">
        <v>2.3311999999999999</v>
      </c>
      <c r="N187" s="23">
        <v>0.77590000000000003</v>
      </c>
      <c r="O187" s="23">
        <v>1.7913999999999999</v>
      </c>
      <c r="P187" s="10"/>
    </row>
    <row r="188" spans="1:16" x14ac:dyDescent="0.25">
      <c r="A188" s="85"/>
      <c r="B188" s="12" t="s">
        <v>39</v>
      </c>
      <c r="C188" s="14">
        <v>75</v>
      </c>
      <c r="D188" s="14">
        <v>25</v>
      </c>
      <c r="E188" s="14"/>
      <c r="F188" s="14">
        <v>0.71987000000000001</v>
      </c>
      <c r="G188" s="14">
        <v>0.94381999999999999</v>
      </c>
      <c r="H188" s="14">
        <v>0.70276000000000005</v>
      </c>
      <c r="I188" s="14">
        <v>0.70825000000000005</v>
      </c>
      <c r="J188" s="14">
        <v>0.69401000000000002</v>
      </c>
      <c r="K188" s="14">
        <v>0.62953999999999999</v>
      </c>
      <c r="L188" s="14">
        <v>0.68528999999999995</v>
      </c>
      <c r="M188" s="14">
        <v>0.57523000000000002</v>
      </c>
      <c r="N188" s="14">
        <v>0.67166000000000003</v>
      </c>
      <c r="O188" s="14">
        <v>0.50485000000000002</v>
      </c>
      <c r="P188" s="2"/>
    </row>
    <row r="189" spans="1:16" x14ac:dyDescent="0.25">
      <c r="A189" s="85"/>
      <c r="B189" s="13"/>
      <c r="C189" s="14">
        <v>50</v>
      </c>
      <c r="D189" s="14">
        <v>50</v>
      </c>
      <c r="E189" s="14"/>
      <c r="F189" s="14">
        <v>0.75629000000000002</v>
      </c>
      <c r="G189" s="14">
        <v>1.5871</v>
      </c>
      <c r="H189" s="14">
        <v>0.73994000000000004</v>
      </c>
      <c r="I189" s="14">
        <v>1.1280999999999999</v>
      </c>
      <c r="J189" s="14">
        <v>0.73168999999999995</v>
      </c>
      <c r="K189" s="14">
        <v>0.98009000000000002</v>
      </c>
      <c r="L189" s="14">
        <v>0.72379000000000004</v>
      </c>
      <c r="M189" s="14">
        <v>0.84025000000000005</v>
      </c>
      <c r="N189" s="14">
        <v>0.71101000000000003</v>
      </c>
      <c r="O189" s="14">
        <v>0.72726000000000002</v>
      </c>
      <c r="P189" s="2"/>
    </row>
    <row r="190" spans="1:16" s="11" customFormat="1" x14ac:dyDescent="0.25">
      <c r="A190" s="85"/>
      <c r="B190" s="22"/>
      <c r="C190" s="23">
        <v>25</v>
      </c>
      <c r="D190" s="23">
        <v>75</v>
      </c>
      <c r="E190" s="23"/>
      <c r="F190" s="23">
        <v>0.78988000000000003</v>
      </c>
      <c r="G190" s="23">
        <v>3.0314000000000001</v>
      </c>
      <c r="H190" s="23">
        <v>0.77456999999999998</v>
      </c>
      <c r="I190" s="23">
        <v>1.9655</v>
      </c>
      <c r="J190" s="23">
        <v>0.76678000000000002</v>
      </c>
      <c r="K190" s="23">
        <v>1.6354</v>
      </c>
      <c r="L190" s="23">
        <v>0.75888999999999995</v>
      </c>
      <c r="M190" s="23">
        <v>1.3626</v>
      </c>
      <c r="N190" s="23">
        <v>0.74709999999999999</v>
      </c>
      <c r="O190" s="23">
        <v>1.1095999999999999</v>
      </c>
      <c r="P190" s="10"/>
    </row>
    <row r="191" spans="1:16" x14ac:dyDescent="0.25">
      <c r="A191" s="85"/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2"/>
    </row>
    <row r="192" spans="1:16" x14ac:dyDescent="0.25">
      <c r="A192" s="85"/>
      <c r="B192" s="13"/>
      <c r="C192" s="14" t="s">
        <v>18</v>
      </c>
      <c r="D192" s="15" t="s">
        <v>74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2"/>
    </row>
    <row r="193" spans="1:16" x14ac:dyDescent="0.25">
      <c r="A193" s="85"/>
      <c r="B193" s="13"/>
      <c r="C193" s="14">
        <v>100</v>
      </c>
      <c r="D193" s="14">
        <v>0</v>
      </c>
      <c r="E193" s="14"/>
      <c r="F193" s="14">
        <v>0.84445000000000003</v>
      </c>
      <c r="G193" s="14">
        <v>6.9615000000000009</v>
      </c>
      <c r="H193" s="14">
        <v>0.82935000000000003</v>
      </c>
      <c r="I193" s="14">
        <v>3.7114000000000003</v>
      </c>
      <c r="J193" s="14">
        <v>0.82186999999999999</v>
      </c>
      <c r="K193" s="14">
        <v>2.8954000000000004</v>
      </c>
      <c r="L193" s="14">
        <v>0.81437000000000004</v>
      </c>
      <c r="M193" s="14">
        <v>2.2864999999999998</v>
      </c>
      <c r="N193" s="14">
        <v>0.80303000000000002</v>
      </c>
      <c r="O193" s="14">
        <v>1.7444999999999999</v>
      </c>
      <c r="P193" s="2"/>
    </row>
    <row r="194" spans="1:16" s="11" customFormat="1" x14ac:dyDescent="0.25">
      <c r="A194" s="85"/>
      <c r="B194" s="22"/>
      <c r="C194" s="23">
        <v>0</v>
      </c>
      <c r="D194" s="23">
        <v>100</v>
      </c>
      <c r="E194" s="23"/>
      <c r="F194" s="23">
        <v>0.74763999999999997</v>
      </c>
      <c r="G194" s="23">
        <v>1.7630000000000001</v>
      </c>
      <c r="H194" s="23">
        <v>0.73182999999999998</v>
      </c>
      <c r="I194" s="23">
        <v>1.2437</v>
      </c>
      <c r="J194" s="23">
        <v>0.72374000000000005</v>
      </c>
      <c r="K194" s="23">
        <v>1.0739999999999998</v>
      </c>
      <c r="L194" s="23">
        <v>0.71567000000000003</v>
      </c>
      <c r="M194" s="23">
        <v>0.93559999999999999</v>
      </c>
      <c r="N194" s="23">
        <v>0.70323000000000002</v>
      </c>
      <c r="O194" s="23">
        <v>0.78891999999999995</v>
      </c>
      <c r="P194" s="10"/>
    </row>
    <row r="195" spans="1:16" x14ac:dyDescent="0.25">
      <c r="A195" s="85"/>
      <c r="B195" s="12" t="s">
        <v>40</v>
      </c>
      <c r="C195" s="14">
        <v>75</v>
      </c>
      <c r="D195" s="14">
        <v>25</v>
      </c>
      <c r="E195" s="14"/>
      <c r="F195" s="14">
        <v>0.82450999999999997</v>
      </c>
      <c r="G195" s="14">
        <v>4.8960999999999997</v>
      </c>
      <c r="H195" s="14">
        <v>0.80940999999999996</v>
      </c>
      <c r="I195" s="14">
        <v>2.8376000000000001</v>
      </c>
      <c r="J195" s="14">
        <v>0.80171000000000003</v>
      </c>
      <c r="K195" s="14">
        <v>2.2806000000000002</v>
      </c>
      <c r="L195" s="14">
        <v>0.79413999999999996</v>
      </c>
      <c r="M195" s="14">
        <v>1.8384</v>
      </c>
      <c r="N195" s="14">
        <v>0.78259999999999996</v>
      </c>
      <c r="O195" s="14">
        <v>1.4478</v>
      </c>
      <c r="P195" s="2"/>
    </row>
    <row r="196" spans="1:16" x14ac:dyDescent="0.25">
      <c r="A196" s="85"/>
      <c r="B196" s="13"/>
      <c r="C196" s="14">
        <v>50</v>
      </c>
      <c r="D196" s="14">
        <v>50</v>
      </c>
      <c r="E196" s="14"/>
      <c r="F196" s="14">
        <v>0.79767999999999994</v>
      </c>
      <c r="G196" s="14">
        <v>3.1071</v>
      </c>
      <c r="H196" s="14">
        <v>0.78210999999999997</v>
      </c>
      <c r="I196" s="14">
        <v>1.9984</v>
      </c>
      <c r="J196" s="14">
        <v>0.77464999999999995</v>
      </c>
      <c r="K196" s="14">
        <v>1.6564999999999999</v>
      </c>
      <c r="L196" s="14">
        <v>0.76671999999999996</v>
      </c>
      <c r="M196" s="14">
        <v>1.3774</v>
      </c>
      <c r="N196" s="14">
        <v>0.75482000000000005</v>
      </c>
      <c r="O196" s="14">
        <v>1.1325000000000001</v>
      </c>
      <c r="P196" s="2"/>
    </row>
    <row r="197" spans="1:16" s="11" customFormat="1" x14ac:dyDescent="0.25">
      <c r="A197" s="85"/>
      <c r="B197" s="22"/>
      <c r="C197" s="23">
        <v>25</v>
      </c>
      <c r="D197" s="23">
        <v>75</v>
      </c>
      <c r="E197" s="23"/>
      <c r="F197" s="23">
        <v>0.76898999999999995</v>
      </c>
      <c r="G197" s="23">
        <v>2.1040000000000001</v>
      </c>
      <c r="H197" s="23">
        <v>0.75307999999999997</v>
      </c>
      <c r="I197" s="23">
        <v>1.4499</v>
      </c>
      <c r="J197" s="23">
        <v>0.74528000000000005</v>
      </c>
      <c r="K197" s="23">
        <v>1.2299</v>
      </c>
      <c r="L197" s="23">
        <v>0.73729999999999996</v>
      </c>
      <c r="M197" s="23">
        <v>1.0451999999999999</v>
      </c>
      <c r="N197" s="23">
        <v>0.72507999999999995</v>
      </c>
      <c r="O197" s="23">
        <v>0.88412000000000002</v>
      </c>
      <c r="P197" s="10"/>
    </row>
    <row r="198" spans="1:16" x14ac:dyDescent="0.25">
      <c r="A198" s="85"/>
      <c r="B198" s="13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2"/>
    </row>
    <row r="199" spans="1:16" x14ac:dyDescent="0.25">
      <c r="A199" s="85"/>
      <c r="B199" s="13"/>
      <c r="C199" s="14" t="s">
        <v>43</v>
      </c>
      <c r="D199" s="15" t="s">
        <v>75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2"/>
    </row>
    <row r="200" spans="1:16" x14ac:dyDescent="0.25">
      <c r="A200" s="85"/>
      <c r="B200" s="13"/>
      <c r="C200" s="14">
        <v>100</v>
      </c>
      <c r="D200" s="14">
        <v>0</v>
      </c>
      <c r="E200" s="14"/>
      <c r="F200" s="14">
        <v>0.78900999999999999</v>
      </c>
      <c r="G200" s="14">
        <v>6.8708999999999998</v>
      </c>
      <c r="H200" s="14">
        <v>0.77434000000000003</v>
      </c>
      <c r="I200" s="14">
        <v>3.8559999999999999</v>
      </c>
      <c r="J200" s="14">
        <v>0.76705999999999996</v>
      </c>
      <c r="K200" s="14">
        <v>3.0631999999999997</v>
      </c>
      <c r="L200" s="14">
        <v>0.75983999999999996</v>
      </c>
      <c r="M200" s="14">
        <v>2.488</v>
      </c>
      <c r="N200" s="14">
        <v>0.74878999999999996</v>
      </c>
      <c r="O200" s="14">
        <v>1.9125000000000001</v>
      </c>
      <c r="P200" s="2"/>
    </row>
    <row r="201" spans="1:16" s="11" customFormat="1" x14ac:dyDescent="0.25">
      <c r="A201" s="85"/>
      <c r="B201" s="22"/>
      <c r="C201" s="23">
        <v>0</v>
      </c>
      <c r="D201" s="23">
        <v>100</v>
      </c>
      <c r="E201" s="23"/>
      <c r="F201" s="23">
        <v>0.76939000000000002</v>
      </c>
      <c r="G201" s="23">
        <v>1.6325999999999998</v>
      </c>
      <c r="H201" s="23">
        <v>0.75290000000000001</v>
      </c>
      <c r="I201" s="23">
        <v>1.1452</v>
      </c>
      <c r="J201" s="23">
        <v>0.74487999999999999</v>
      </c>
      <c r="K201" s="23">
        <v>0.97287999999999997</v>
      </c>
      <c r="L201" s="23">
        <v>0.73660000000000003</v>
      </c>
      <c r="M201" s="23">
        <v>0.82693000000000005</v>
      </c>
      <c r="N201" s="23">
        <v>0.72374000000000005</v>
      </c>
      <c r="O201" s="23">
        <v>0.70443</v>
      </c>
      <c r="P201" s="10"/>
    </row>
    <row r="202" spans="1:16" x14ac:dyDescent="0.25">
      <c r="A202" s="85"/>
      <c r="B202" s="12" t="s">
        <v>41</v>
      </c>
      <c r="C202" s="14">
        <v>75</v>
      </c>
      <c r="D202" s="14">
        <v>25</v>
      </c>
      <c r="E202" s="14"/>
      <c r="F202" s="14">
        <v>0.78871999999999998</v>
      </c>
      <c r="G202" s="14">
        <v>4.7827999999999999</v>
      </c>
      <c r="H202" s="14">
        <v>0.77393999999999996</v>
      </c>
      <c r="I202" s="14">
        <v>2.8665000000000003</v>
      </c>
      <c r="J202" s="14">
        <v>0.76632</v>
      </c>
      <c r="K202" s="14">
        <v>2.3344999999999998</v>
      </c>
      <c r="L202" s="14">
        <v>0.75892999999999999</v>
      </c>
      <c r="M202" s="14">
        <v>1.9257</v>
      </c>
      <c r="N202" s="14">
        <v>0.74755000000000005</v>
      </c>
      <c r="O202" s="14">
        <v>1.528</v>
      </c>
      <c r="P202" s="2"/>
    </row>
    <row r="203" spans="1:16" x14ac:dyDescent="0.25">
      <c r="A203" s="85"/>
      <c r="B203" s="13"/>
      <c r="C203" s="14">
        <v>50</v>
      </c>
      <c r="D203" s="14">
        <v>50</v>
      </c>
      <c r="E203" s="14"/>
      <c r="F203" s="14">
        <v>0.78290000000000004</v>
      </c>
      <c r="G203" s="14">
        <v>3.0246</v>
      </c>
      <c r="H203" s="14">
        <v>0.76766999999999996</v>
      </c>
      <c r="I203" s="14">
        <v>1.9723999999999999</v>
      </c>
      <c r="J203" s="14">
        <v>0.75992000000000004</v>
      </c>
      <c r="K203" s="14">
        <v>1.6475</v>
      </c>
      <c r="L203" s="14">
        <v>0.75205</v>
      </c>
      <c r="M203" s="14">
        <v>1.3786</v>
      </c>
      <c r="N203" s="14">
        <v>0.74031000000000002</v>
      </c>
      <c r="O203" s="14">
        <v>1.1234999999999999</v>
      </c>
      <c r="P203" s="2"/>
    </row>
    <row r="204" spans="1:16" s="11" customFormat="1" x14ac:dyDescent="0.25">
      <c r="A204" s="85"/>
      <c r="B204" s="22"/>
      <c r="C204" s="23">
        <v>25</v>
      </c>
      <c r="D204" s="23">
        <v>75</v>
      </c>
      <c r="E204" s="23"/>
      <c r="F204" s="23">
        <v>0.77829000000000004</v>
      </c>
      <c r="G204" s="23">
        <v>2.1951000000000001</v>
      </c>
      <c r="H204" s="23">
        <v>0.76236999999999999</v>
      </c>
      <c r="I204" s="23">
        <v>1.4954000000000001</v>
      </c>
      <c r="J204" s="23">
        <v>0.75458000000000003</v>
      </c>
      <c r="K204" s="23">
        <v>1.2631999999999999</v>
      </c>
      <c r="L204" s="23">
        <v>0.74658000000000002</v>
      </c>
      <c r="M204" s="23">
        <v>1.0641</v>
      </c>
      <c r="N204" s="23">
        <v>0.73416000000000003</v>
      </c>
      <c r="O204" s="23">
        <v>0.89198999999999995</v>
      </c>
      <c r="P204" s="10"/>
    </row>
    <row r="205" spans="1:16" x14ac:dyDescent="0.2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86" t="s">
        <v>16</v>
      </c>
      <c r="B206" s="16"/>
      <c r="C206" s="17" t="s">
        <v>88</v>
      </c>
      <c r="D206" s="17" t="s">
        <v>76</v>
      </c>
      <c r="E206" s="18" t="s">
        <v>20</v>
      </c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2"/>
    </row>
    <row r="207" spans="1:16" x14ac:dyDescent="0.25">
      <c r="A207" s="87"/>
      <c r="B207" s="16"/>
      <c r="C207" s="18">
        <v>100</v>
      </c>
      <c r="D207" s="18">
        <v>0</v>
      </c>
      <c r="E207" s="18">
        <v>0</v>
      </c>
      <c r="F207" s="18">
        <v>0.82104999999999995</v>
      </c>
      <c r="G207" s="18">
        <v>6.5151000000000003</v>
      </c>
      <c r="H207" s="18">
        <v>0.80610000000000004</v>
      </c>
      <c r="I207" s="18">
        <v>3.4392</v>
      </c>
      <c r="J207" s="18">
        <v>0.79869000000000001</v>
      </c>
      <c r="K207" s="18">
        <v>2.6797</v>
      </c>
      <c r="L207" s="18">
        <v>0.79124000000000005</v>
      </c>
      <c r="M207" s="18">
        <v>2.1236999999999999</v>
      </c>
      <c r="N207" s="18">
        <v>0.77993000000000001</v>
      </c>
      <c r="O207" s="18">
        <v>1.6225000000000001</v>
      </c>
      <c r="P207" s="2"/>
    </row>
    <row r="208" spans="1:16" x14ac:dyDescent="0.25">
      <c r="A208" s="87"/>
      <c r="B208" s="16"/>
      <c r="C208" s="18">
        <v>0</v>
      </c>
      <c r="D208" s="18">
        <v>100</v>
      </c>
      <c r="E208" s="18">
        <v>0</v>
      </c>
      <c r="F208" s="18">
        <v>0.70664000000000005</v>
      </c>
      <c r="G208" s="18">
        <v>0.80418000000000001</v>
      </c>
      <c r="H208" s="18">
        <v>0.68928999999999996</v>
      </c>
      <c r="I208" s="18">
        <v>0.61944999999999995</v>
      </c>
      <c r="J208" s="18">
        <v>0.68047000000000002</v>
      </c>
      <c r="K208" s="18">
        <v>0.55647000000000002</v>
      </c>
      <c r="L208" s="18">
        <v>0.67164000000000001</v>
      </c>
      <c r="M208" s="18">
        <v>0.52603</v>
      </c>
      <c r="N208" s="18">
        <v>0.65790000000000004</v>
      </c>
      <c r="O208" s="18">
        <v>0.46666000000000002</v>
      </c>
      <c r="P208" s="2"/>
    </row>
    <row r="209" spans="1:16" s="11" customFormat="1" x14ac:dyDescent="0.25">
      <c r="A209" s="87"/>
      <c r="B209" s="20"/>
      <c r="C209" s="21">
        <v>0</v>
      </c>
      <c r="D209" s="21">
        <v>0</v>
      </c>
      <c r="E209" s="21">
        <v>100</v>
      </c>
      <c r="F209" s="21">
        <v>0.83592999999999995</v>
      </c>
      <c r="G209" s="21">
        <v>3.0990000000000002</v>
      </c>
      <c r="H209" s="21">
        <v>0.82004999999999995</v>
      </c>
      <c r="I209" s="21">
        <v>2.0156000000000001</v>
      </c>
      <c r="J209" s="21">
        <v>0.81213000000000002</v>
      </c>
      <c r="K209" s="21">
        <v>1.6689000000000001</v>
      </c>
      <c r="L209" s="21">
        <v>0.80396000000000001</v>
      </c>
      <c r="M209" s="21">
        <v>1.3603000000000001</v>
      </c>
      <c r="N209" s="21">
        <v>0.79179999999999995</v>
      </c>
      <c r="O209" s="21">
        <v>1.1114999999999999</v>
      </c>
      <c r="P209" s="10"/>
    </row>
    <row r="210" spans="1:16" x14ac:dyDescent="0.25">
      <c r="A210" s="87"/>
      <c r="B210" s="19" t="s">
        <v>24</v>
      </c>
      <c r="C210" s="18">
        <v>75</v>
      </c>
      <c r="D210" s="18">
        <v>25</v>
      </c>
      <c r="E210" s="18">
        <v>0</v>
      </c>
      <c r="F210" s="18">
        <v>0.79491999999999996</v>
      </c>
      <c r="G210" s="18">
        <v>3.2519</v>
      </c>
      <c r="H210" s="18">
        <v>0.77959000000000001</v>
      </c>
      <c r="I210" s="18">
        <v>2.0302000000000002</v>
      </c>
      <c r="J210" s="18">
        <v>0.77186999999999995</v>
      </c>
      <c r="K210" s="18">
        <v>1.6669</v>
      </c>
      <c r="L210" s="18">
        <v>0.76400000000000001</v>
      </c>
      <c r="M210" s="18">
        <v>1.3724000000000001</v>
      </c>
      <c r="N210" s="18">
        <v>0.75236000000000003</v>
      </c>
      <c r="O210" s="18">
        <v>1.1053999999999999</v>
      </c>
      <c r="P210" s="2"/>
    </row>
    <row r="211" spans="1:16" x14ac:dyDescent="0.25">
      <c r="A211" s="87"/>
      <c r="B211" s="16"/>
      <c r="C211" s="18">
        <v>62.5</v>
      </c>
      <c r="D211" s="18">
        <v>37.5</v>
      </c>
      <c r="E211" s="18">
        <v>0</v>
      </c>
      <c r="F211" s="18">
        <v>0.78205000000000002</v>
      </c>
      <c r="G211" s="18">
        <v>2.4864000000000002</v>
      </c>
      <c r="H211" s="18">
        <v>0.76644999999999996</v>
      </c>
      <c r="I211" s="18">
        <v>1.6335</v>
      </c>
      <c r="J211" s="18">
        <v>0.75860000000000005</v>
      </c>
      <c r="K211" s="18">
        <v>1.3663000000000001</v>
      </c>
      <c r="L211" s="18">
        <v>0.75070999999999999</v>
      </c>
      <c r="M211" s="18">
        <v>1.1422000000000001</v>
      </c>
      <c r="N211" s="18">
        <v>0.73860000000000003</v>
      </c>
      <c r="O211" s="18">
        <v>0.95216999999999996</v>
      </c>
      <c r="P211" s="2"/>
    </row>
    <row r="212" spans="1:16" x14ac:dyDescent="0.25">
      <c r="A212" s="87"/>
      <c r="B212" s="16"/>
      <c r="C212" s="18">
        <v>50</v>
      </c>
      <c r="D212" s="18">
        <v>50</v>
      </c>
      <c r="E212" s="18">
        <v>0</v>
      </c>
      <c r="F212" s="18">
        <v>0.76741000000000004</v>
      </c>
      <c r="G212" s="18">
        <v>1.9151000000000002</v>
      </c>
      <c r="H212" s="18">
        <v>0.75134000000000001</v>
      </c>
      <c r="I212" s="18">
        <v>1.3097000000000001</v>
      </c>
      <c r="J212" s="18">
        <v>0.74346999999999996</v>
      </c>
      <c r="K212" s="18">
        <v>1.1121000000000001</v>
      </c>
      <c r="L212" s="18">
        <v>0.73553000000000002</v>
      </c>
      <c r="M212" s="18">
        <v>0.94277</v>
      </c>
      <c r="N212" s="18">
        <v>0.72296000000000005</v>
      </c>
      <c r="O212" s="18">
        <v>0.79547000000000001</v>
      </c>
      <c r="P212" s="2"/>
    </row>
    <row r="213" spans="1:16" x14ac:dyDescent="0.25">
      <c r="A213" s="87"/>
      <c r="B213" s="16"/>
      <c r="C213" s="18">
        <v>37.5</v>
      </c>
      <c r="D213" s="18">
        <v>62.5</v>
      </c>
      <c r="E213" s="18">
        <v>0</v>
      </c>
      <c r="F213" s="18">
        <v>0.75172000000000005</v>
      </c>
      <c r="G213" s="18">
        <v>1.488</v>
      </c>
      <c r="H213" s="18">
        <v>0.73534999999999995</v>
      </c>
      <c r="I213" s="18">
        <v>1.0547</v>
      </c>
      <c r="J213" s="18">
        <v>0.72740000000000005</v>
      </c>
      <c r="K213" s="18">
        <v>0.90790000000000004</v>
      </c>
      <c r="L213" s="18">
        <v>0.71918000000000004</v>
      </c>
      <c r="M213" s="18">
        <v>0.7893</v>
      </c>
      <c r="N213" s="18">
        <v>0.70635999999999999</v>
      </c>
      <c r="O213" s="18">
        <v>0.68403000000000003</v>
      </c>
      <c r="P213" s="2"/>
    </row>
    <row r="214" spans="1:16" s="11" customFormat="1" x14ac:dyDescent="0.25">
      <c r="A214" s="87"/>
      <c r="B214" s="20"/>
      <c r="C214" s="21">
        <v>25</v>
      </c>
      <c r="D214" s="21">
        <v>75</v>
      </c>
      <c r="E214" s="21">
        <v>0</v>
      </c>
      <c r="F214" s="21">
        <v>0.73707</v>
      </c>
      <c r="G214" s="21">
        <v>1.2028999999999999</v>
      </c>
      <c r="H214" s="21">
        <v>0.72055000000000002</v>
      </c>
      <c r="I214" s="21">
        <v>0.87482000000000004</v>
      </c>
      <c r="J214" s="21">
        <v>0.71218000000000004</v>
      </c>
      <c r="K214" s="21">
        <v>0.76588000000000001</v>
      </c>
      <c r="L214" s="21">
        <v>0.70381000000000005</v>
      </c>
      <c r="M214" s="21">
        <v>0.68296999999999997</v>
      </c>
      <c r="N214" s="21">
        <v>0.69035000000000002</v>
      </c>
      <c r="O214" s="21">
        <v>0.59928999999999999</v>
      </c>
      <c r="P214" s="10"/>
    </row>
    <row r="215" spans="1:16" x14ac:dyDescent="0.25">
      <c r="A215" s="87"/>
      <c r="B215" s="19" t="s">
        <v>25</v>
      </c>
      <c r="C215" s="18">
        <v>75</v>
      </c>
      <c r="D215" s="18">
        <v>0</v>
      </c>
      <c r="E215" s="18">
        <v>25</v>
      </c>
      <c r="F215" s="18">
        <v>0.82438999999999996</v>
      </c>
      <c r="G215" s="18">
        <v>5.0838999999999999</v>
      </c>
      <c r="H215" s="18">
        <v>0.80923999999999996</v>
      </c>
      <c r="I215" s="18">
        <v>2.8938000000000001</v>
      </c>
      <c r="J215" s="18">
        <v>0.80167999999999995</v>
      </c>
      <c r="K215" s="18">
        <v>2.3098999999999998</v>
      </c>
      <c r="L215" s="18">
        <v>0.79412000000000005</v>
      </c>
      <c r="M215" s="18">
        <v>1.8526</v>
      </c>
      <c r="N215" s="18">
        <v>0.78273000000000004</v>
      </c>
      <c r="O215" s="18">
        <v>1.4427000000000001</v>
      </c>
      <c r="P215" s="2"/>
    </row>
    <row r="216" spans="1:16" x14ac:dyDescent="0.25">
      <c r="A216" s="87"/>
      <c r="B216" s="16"/>
      <c r="C216" s="18">
        <v>62.5</v>
      </c>
      <c r="D216" s="18">
        <v>0</v>
      </c>
      <c r="E216" s="18">
        <v>37.5</v>
      </c>
      <c r="F216" s="18">
        <v>0.82484000000000002</v>
      </c>
      <c r="G216" s="18">
        <v>4.5695999999999994</v>
      </c>
      <c r="H216" s="18">
        <v>0.80579000000000001</v>
      </c>
      <c r="I216" s="18">
        <v>2.6957999999999998</v>
      </c>
      <c r="J216" s="18">
        <v>0.80220999999999998</v>
      </c>
      <c r="K216" s="18">
        <v>2.1591</v>
      </c>
      <c r="L216" s="18">
        <v>0.79444999999999999</v>
      </c>
      <c r="M216" s="18">
        <v>1.7464999999999999</v>
      </c>
      <c r="N216" s="18">
        <v>0.78217999999999999</v>
      </c>
      <c r="O216" s="18">
        <v>1.3825000000000001</v>
      </c>
      <c r="P216" s="2"/>
    </row>
    <row r="217" spans="1:16" x14ac:dyDescent="0.25">
      <c r="A217" s="87"/>
      <c r="B217" s="16"/>
      <c r="C217" s="18">
        <v>50</v>
      </c>
      <c r="D217" s="18">
        <v>0</v>
      </c>
      <c r="E217" s="18">
        <v>50</v>
      </c>
      <c r="F217" s="18">
        <v>0.82689999999999997</v>
      </c>
      <c r="G217" s="18">
        <v>4.1632999999999996</v>
      </c>
      <c r="H217" s="18">
        <v>0.81154999999999999</v>
      </c>
      <c r="I217" s="18">
        <v>2.5049000000000001</v>
      </c>
      <c r="J217" s="18">
        <v>0.80406999999999995</v>
      </c>
      <c r="K217" s="18">
        <v>2.032</v>
      </c>
      <c r="L217" s="18">
        <v>0.79637999999999998</v>
      </c>
      <c r="M217" s="18">
        <v>1.6483000000000001</v>
      </c>
      <c r="N217" s="18">
        <v>0.78546000000000005</v>
      </c>
      <c r="O217" s="18">
        <v>1.3103</v>
      </c>
      <c r="P217" s="2"/>
    </row>
    <row r="218" spans="1:16" x14ac:dyDescent="0.25">
      <c r="A218" s="87"/>
      <c r="B218" s="16"/>
      <c r="C218" s="18">
        <v>37.5</v>
      </c>
      <c r="D218" s="18">
        <v>0</v>
      </c>
      <c r="E218" s="18">
        <v>62.5</v>
      </c>
      <c r="F218" s="18">
        <v>0.82987999999999995</v>
      </c>
      <c r="G218" s="18">
        <v>3.8254000000000001</v>
      </c>
      <c r="H218" s="18">
        <v>0.81447000000000003</v>
      </c>
      <c r="I218" s="18">
        <v>2.3483000000000001</v>
      </c>
      <c r="J218" s="18">
        <v>0.80678000000000005</v>
      </c>
      <c r="K218" s="18">
        <v>1.9165999999999999</v>
      </c>
      <c r="L218" s="18">
        <v>0.79881000000000002</v>
      </c>
      <c r="M218" s="18">
        <v>1.5579000000000001</v>
      </c>
      <c r="N218" s="18">
        <v>0.78656999999999999</v>
      </c>
      <c r="O218" s="18">
        <v>1.2494000000000001</v>
      </c>
      <c r="P218" s="2"/>
    </row>
    <row r="219" spans="1:16" s="11" customFormat="1" x14ac:dyDescent="0.25">
      <c r="A219" s="87"/>
      <c r="B219" s="20"/>
      <c r="C219" s="21">
        <v>25</v>
      </c>
      <c r="D219" s="21">
        <v>0</v>
      </c>
      <c r="E219" s="21">
        <v>75</v>
      </c>
      <c r="F219" s="21">
        <v>0.83052000000000004</v>
      </c>
      <c r="G219" s="21">
        <v>3.5598000000000001</v>
      </c>
      <c r="H219" s="21">
        <v>0.81511999999999996</v>
      </c>
      <c r="I219" s="21">
        <v>2.2233000000000001</v>
      </c>
      <c r="J219" s="21">
        <v>0.80725000000000002</v>
      </c>
      <c r="K219" s="21">
        <v>1.8310999999999999</v>
      </c>
      <c r="L219" s="21">
        <v>0.80057</v>
      </c>
      <c r="M219" s="21">
        <v>1.4817</v>
      </c>
      <c r="N219" s="21">
        <v>0.78878000000000004</v>
      </c>
      <c r="O219" s="21">
        <v>1.1915</v>
      </c>
      <c r="P219" s="10"/>
    </row>
    <row r="220" spans="1:16" x14ac:dyDescent="0.25">
      <c r="A220" s="87"/>
      <c r="B220" s="16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2"/>
    </row>
    <row r="221" spans="1:16" x14ac:dyDescent="0.25">
      <c r="A221" s="87"/>
      <c r="B221" s="16"/>
      <c r="C221" s="17" t="s">
        <v>77</v>
      </c>
      <c r="D221" s="17" t="s">
        <v>76</v>
      </c>
      <c r="E221" s="18" t="s">
        <v>20</v>
      </c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2"/>
    </row>
    <row r="222" spans="1:16" x14ac:dyDescent="0.25">
      <c r="A222" s="87"/>
      <c r="B222" s="16"/>
      <c r="C222" s="18">
        <v>100</v>
      </c>
      <c r="D222" s="18">
        <v>0</v>
      </c>
      <c r="E222" s="18">
        <v>0</v>
      </c>
      <c r="F222" s="18">
        <v>0.86653000000000002</v>
      </c>
      <c r="G222" s="18">
        <v>14.102999999999998</v>
      </c>
      <c r="H222" s="18">
        <v>0.85182999999999998</v>
      </c>
      <c r="I222" s="18">
        <v>6.097900000000001</v>
      </c>
      <c r="J222" s="18">
        <v>0.84455999999999998</v>
      </c>
      <c r="K222" s="18">
        <v>4.4590999999999994</v>
      </c>
      <c r="L222" s="18">
        <v>0.83740000000000003</v>
      </c>
      <c r="M222" s="18">
        <v>3.3708999999999998</v>
      </c>
      <c r="N222" s="18">
        <v>0.82630000000000003</v>
      </c>
      <c r="O222" s="18">
        <v>2.4274999999999998</v>
      </c>
      <c r="P222" s="2"/>
    </row>
    <row r="223" spans="1:16" x14ac:dyDescent="0.25">
      <c r="A223" s="87"/>
      <c r="B223" s="16"/>
      <c r="C223" s="18">
        <v>0</v>
      </c>
      <c r="D223" s="18">
        <v>100</v>
      </c>
      <c r="E223" s="18">
        <v>0</v>
      </c>
      <c r="F223" s="18">
        <v>0.70664000000000005</v>
      </c>
      <c r="G223" s="18">
        <v>0.80418000000000001</v>
      </c>
      <c r="H223" s="18">
        <v>0.68928999999999996</v>
      </c>
      <c r="I223" s="18">
        <v>0.61944999999999995</v>
      </c>
      <c r="J223" s="18">
        <v>0.68047000000000002</v>
      </c>
      <c r="K223" s="18">
        <v>0.55647000000000002</v>
      </c>
      <c r="L223" s="18">
        <v>0.67164000000000001</v>
      </c>
      <c r="M223" s="18">
        <v>0.52603</v>
      </c>
      <c r="N223" s="18">
        <v>0.65790000000000004</v>
      </c>
      <c r="O223" s="18">
        <v>0.46666000000000002</v>
      </c>
      <c r="P223" s="2"/>
    </row>
    <row r="224" spans="1:16" s="11" customFormat="1" x14ac:dyDescent="0.25">
      <c r="A224" s="87"/>
      <c r="B224" s="20"/>
      <c r="C224" s="21">
        <v>0</v>
      </c>
      <c r="D224" s="21">
        <v>0</v>
      </c>
      <c r="E224" s="21">
        <v>100</v>
      </c>
      <c r="F224" s="21">
        <v>0.83592999999999995</v>
      </c>
      <c r="G224" s="21">
        <v>3.0990000000000002</v>
      </c>
      <c r="H224" s="21">
        <v>0.82004999999999995</v>
      </c>
      <c r="I224" s="21">
        <v>2.0156000000000001</v>
      </c>
      <c r="J224" s="21">
        <v>0.81213000000000002</v>
      </c>
      <c r="K224" s="21">
        <v>1.6689000000000001</v>
      </c>
      <c r="L224" s="21">
        <v>0.80396000000000001</v>
      </c>
      <c r="M224" s="21">
        <v>1.3603000000000001</v>
      </c>
      <c r="N224" s="21">
        <v>0.79179999999999995</v>
      </c>
      <c r="O224" s="21">
        <v>1.1114999999999999</v>
      </c>
      <c r="P224" s="10"/>
    </row>
    <row r="225" spans="1:16" x14ac:dyDescent="0.25">
      <c r="A225" s="87"/>
      <c r="B225" s="19" t="s">
        <v>26</v>
      </c>
      <c r="C225" s="18">
        <v>75</v>
      </c>
      <c r="D225" s="18">
        <v>25</v>
      </c>
      <c r="E225" s="18">
        <v>0</v>
      </c>
      <c r="F225" s="18">
        <v>0.83035999999999999</v>
      </c>
      <c r="G225" s="18">
        <v>4.9195000000000002</v>
      </c>
      <c r="H225" s="18">
        <v>0.81506999999999996</v>
      </c>
      <c r="I225" s="18">
        <v>2.7953999999999999</v>
      </c>
      <c r="J225" s="18">
        <v>0.80762</v>
      </c>
      <c r="K225" s="18">
        <v>2.2251000000000003</v>
      </c>
      <c r="L225" s="18">
        <v>0.79984999999999995</v>
      </c>
      <c r="M225" s="18">
        <v>1.7810000000000001</v>
      </c>
      <c r="N225" s="18">
        <v>0.78839999999999999</v>
      </c>
      <c r="O225" s="18">
        <v>1.3894000000000002</v>
      </c>
      <c r="P225" s="2"/>
    </row>
    <row r="226" spans="1:16" x14ac:dyDescent="0.25">
      <c r="A226" s="87"/>
      <c r="B226" s="16"/>
      <c r="C226" s="18">
        <v>62.5</v>
      </c>
      <c r="D226" s="18">
        <v>37.5</v>
      </c>
      <c r="E226" s="18">
        <v>0</v>
      </c>
      <c r="F226" s="18">
        <v>0.81164999999999998</v>
      </c>
      <c r="G226" s="18">
        <v>3.2844000000000002</v>
      </c>
      <c r="H226" s="18">
        <v>0.79605999999999999</v>
      </c>
      <c r="I226" s="18">
        <v>2.0489999999999999</v>
      </c>
      <c r="J226" s="18">
        <v>0.78846000000000005</v>
      </c>
      <c r="K226" s="18">
        <v>1.6783999999999999</v>
      </c>
      <c r="L226" s="18">
        <v>0.78054000000000001</v>
      </c>
      <c r="M226" s="18">
        <v>1.3697000000000001</v>
      </c>
      <c r="N226" s="18">
        <v>0.76863000000000004</v>
      </c>
      <c r="O226" s="18">
        <v>1.1166</v>
      </c>
      <c r="P226" s="2"/>
    </row>
    <row r="227" spans="1:16" x14ac:dyDescent="0.25">
      <c r="A227" s="87"/>
      <c r="B227" s="16"/>
      <c r="C227" s="18">
        <v>50</v>
      </c>
      <c r="D227" s="18">
        <v>50</v>
      </c>
      <c r="E227" s="18">
        <v>0</v>
      </c>
      <c r="F227" s="18">
        <v>0.79108000000000001</v>
      </c>
      <c r="G227" s="18">
        <v>2.2983000000000002</v>
      </c>
      <c r="H227" s="18">
        <v>0.77531000000000005</v>
      </c>
      <c r="I227" s="18">
        <v>1.5256000000000001</v>
      </c>
      <c r="J227" s="18">
        <v>0.76715999999999995</v>
      </c>
      <c r="K227" s="18">
        <v>1.2812000000000001</v>
      </c>
      <c r="L227" s="18">
        <v>0.75919999999999999</v>
      </c>
      <c r="M227" s="18">
        <v>1.0631999999999999</v>
      </c>
      <c r="N227" s="18">
        <v>0.74707000000000001</v>
      </c>
      <c r="O227" s="18">
        <v>0.89744000000000002</v>
      </c>
      <c r="P227" s="2"/>
    </row>
    <row r="228" spans="1:16" x14ac:dyDescent="0.25">
      <c r="A228" s="87"/>
      <c r="B228" s="16"/>
      <c r="C228" s="18">
        <v>37.5</v>
      </c>
      <c r="D228" s="18">
        <v>62.5</v>
      </c>
      <c r="E228" s="18">
        <v>0</v>
      </c>
      <c r="F228" s="18">
        <v>0.77017000000000002</v>
      </c>
      <c r="G228" s="18">
        <v>1.6983999999999999</v>
      </c>
      <c r="H228" s="18">
        <v>0.75402000000000002</v>
      </c>
      <c r="I228" s="18">
        <v>1.1747000000000001</v>
      </c>
      <c r="J228" s="18">
        <v>0.74585000000000001</v>
      </c>
      <c r="K228" s="18">
        <v>1.004</v>
      </c>
      <c r="L228" s="18">
        <v>0.73770999999999998</v>
      </c>
      <c r="M228" s="18">
        <v>0.85246999999999995</v>
      </c>
      <c r="N228" s="18">
        <v>0.72499999999999998</v>
      </c>
      <c r="O228" s="18">
        <v>0.73333000000000004</v>
      </c>
      <c r="P228" s="2"/>
    </row>
    <row r="229" spans="1:16" s="11" customFormat="1" x14ac:dyDescent="0.25">
      <c r="A229" s="87"/>
      <c r="B229" s="20"/>
      <c r="C229" s="21">
        <v>25</v>
      </c>
      <c r="D229" s="21">
        <v>75</v>
      </c>
      <c r="E229" s="21">
        <v>0</v>
      </c>
      <c r="F229" s="21">
        <v>0.74929000000000001</v>
      </c>
      <c r="G229" s="21">
        <v>1.3008</v>
      </c>
      <c r="H229" s="21">
        <v>0.73282999999999998</v>
      </c>
      <c r="I229" s="21">
        <v>0.93164000000000002</v>
      </c>
      <c r="J229" s="21">
        <v>0.72448999999999997</v>
      </c>
      <c r="K229" s="21">
        <v>0.80957000000000001</v>
      </c>
      <c r="L229" s="21">
        <v>0.71599999999999997</v>
      </c>
      <c r="M229" s="21">
        <v>0.70738999999999996</v>
      </c>
      <c r="N229" s="21">
        <v>0.70284999999999997</v>
      </c>
      <c r="O229" s="21">
        <v>0.61551</v>
      </c>
      <c r="P229" s="10"/>
    </row>
    <row r="230" spans="1:16" x14ac:dyDescent="0.25">
      <c r="A230" s="87"/>
      <c r="B230" s="19" t="s">
        <v>27</v>
      </c>
      <c r="C230" s="18">
        <v>75</v>
      </c>
      <c r="D230" s="18">
        <v>0</v>
      </c>
      <c r="E230" s="18">
        <v>25</v>
      </c>
      <c r="F230" s="18">
        <v>0.85553000000000001</v>
      </c>
      <c r="G230" s="18">
        <v>8.1155999999999988</v>
      </c>
      <c r="H230" s="18">
        <v>0.84096000000000004</v>
      </c>
      <c r="I230" s="18">
        <v>4.1684000000000001</v>
      </c>
      <c r="J230" s="18">
        <v>0.83426</v>
      </c>
      <c r="K230" s="18">
        <v>3.2115999999999998</v>
      </c>
      <c r="L230" s="18">
        <v>0.82218000000000002</v>
      </c>
      <c r="M230" s="18">
        <v>2.5330000000000004</v>
      </c>
      <c r="N230" s="18">
        <v>0.81681999999999999</v>
      </c>
      <c r="O230" s="18">
        <v>1.8925000000000001</v>
      </c>
      <c r="P230" s="2"/>
    </row>
    <row r="231" spans="1:16" x14ac:dyDescent="0.25">
      <c r="A231" s="87"/>
      <c r="B231" s="16"/>
      <c r="C231" s="18">
        <v>62.5</v>
      </c>
      <c r="D231" s="18">
        <v>0</v>
      </c>
      <c r="E231" s="18">
        <v>37.5</v>
      </c>
      <c r="F231" s="18">
        <v>0.85484000000000004</v>
      </c>
      <c r="G231" s="18">
        <v>6.5952999999999999</v>
      </c>
      <c r="H231" s="18">
        <v>0.83969000000000005</v>
      </c>
      <c r="I231" s="18">
        <v>3.5888</v>
      </c>
      <c r="J231" s="18">
        <v>0.83216000000000001</v>
      </c>
      <c r="K231" s="18">
        <v>2.8170999999999999</v>
      </c>
      <c r="L231" s="18">
        <v>0.82469999999999999</v>
      </c>
      <c r="M231" s="18">
        <v>2.2277</v>
      </c>
      <c r="N231" s="18">
        <v>0.81323000000000001</v>
      </c>
      <c r="O231" s="18">
        <v>1.7083999999999999</v>
      </c>
      <c r="P231" s="2"/>
    </row>
    <row r="232" spans="1:16" x14ac:dyDescent="0.25">
      <c r="A232" s="87"/>
      <c r="B232" s="16"/>
      <c r="C232" s="18">
        <v>50</v>
      </c>
      <c r="D232" s="18">
        <v>0</v>
      </c>
      <c r="E232" s="18">
        <v>50</v>
      </c>
      <c r="F232" s="18">
        <v>0.85060999999999998</v>
      </c>
      <c r="G232" s="18">
        <v>5.4729999999999999</v>
      </c>
      <c r="H232" s="18">
        <v>0.83540000000000003</v>
      </c>
      <c r="I232" s="18">
        <v>3.1263999999999998</v>
      </c>
      <c r="J232" s="18">
        <v>0.82786999999999999</v>
      </c>
      <c r="K232" s="18">
        <v>2.4908000000000001</v>
      </c>
      <c r="L232" s="18">
        <v>0.82038</v>
      </c>
      <c r="M232" s="18">
        <v>1.9887999999999999</v>
      </c>
      <c r="N232" s="18">
        <v>0.80889</v>
      </c>
      <c r="O232" s="18">
        <v>1.5517000000000001</v>
      </c>
      <c r="P232" s="2"/>
    </row>
    <row r="233" spans="1:16" x14ac:dyDescent="0.25">
      <c r="A233" s="87"/>
      <c r="B233" s="16"/>
      <c r="C233" s="18">
        <v>37.5</v>
      </c>
      <c r="D233" s="18">
        <v>0</v>
      </c>
      <c r="E233" s="18">
        <v>62.5</v>
      </c>
      <c r="F233" s="18">
        <v>0.84553999999999996</v>
      </c>
      <c r="G233" s="18">
        <v>4.6328000000000005</v>
      </c>
      <c r="H233" s="18">
        <v>0.83008000000000004</v>
      </c>
      <c r="I233" s="18">
        <v>2.7546999999999997</v>
      </c>
      <c r="J233" s="18">
        <v>0.82250000000000001</v>
      </c>
      <c r="K233" s="18">
        <v>2.2173000000000003</v>
      </c>
      <c r="L233" s="18">
        <v>0.81784999999999997</v>
      </c>
      <c r="M233" s="18">
        <v>1.7782999999999998</v>
      </c>
      <c r="N233" s="18">
        <v>0.80091999999999997</v>
      </c>
      <c r="O233" s="18">
        <v>1.4169999999999998</v>
      </c>
      <c r="P233" s="2"/>
    </row>
    <row r="234" spans="1:16" s="11" customFormat="1" x14ac:dyDescent="0.25">
      <c r="A234" s="87"/>
      <c r="B234" s="20"/>
      <c r="C234" s="21">
        <v>25</v>
      </c>
      <c r="D234" s="21">
        <v>0</v>
      </c>
      <c r="E234" s="21">
        <v>75</v>
      </c>
      <c r="F234" s="21">
        <v>0.84160999999999997</v>
      </c>
      <c r="G234" s="21">
        <v>4.0060000000000002</v>
      </c>
      <c r="H234" s="21">
        <v>0.82633999999999996</v>
      </c>
      <c r="I234" s="21">
        <v>2.4586999999999999</v>
      </c>
      <c r="J234" s="21">
        <v>0.81896999999999998</v>
      </c>
      <c r="K234" s="21">
        <v>2.0007000000000001</v>
      </c>
      <c r="L234" s="21">
        <v>0.81159000000000003</v>
      </c>
      <c r="M234" s="21">
        <v>1.6178000000000001</v>
      </c>
      <c r="N234" s="21">
        <v>0.80020999999999998</v>
      </c>
      <c r="O234" s="21">
        <v>1.2958000000000001</v>
      </c>
      <c r="P234" s="10"/>
    </row>
    <row r="235" spans="1:16" x14ac:dyDescent="0.25">
      <c r="A235" s="87"/>
      <c r="B235" s="16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2"/>
    </row>
    <row r="236" spans="1:16" x14ac:dyDescent="0.25">
      <c r="A236" s="87"/>
      <c r="B236" s="16"/>
      <c r="C236" s="17" t="s">
        <v>78</v>
      </c>
      <c r="D236" s="17" t="s">
        <v>79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2"/>
    </row>
    <row r="237" spans="1:16" x14ac:dyDescent="0.25">
      <c r="A237" s="87"/>
      <c r="B237" s="16"/>
      <c r="C237" s="18">
        <v>100</v>
      </c>
      <c r="D237" s="18">
        <v>0</v>
      </c>
      <c r="E237" s="18"/>
      <c r="F237" s="18"/>
      <c r="G237" s="18"/>
      <c r="H237" s="18">
        <v>0.89814000000000005</v>
      </c>
      <c r="I237" s="18">
        <v>5.6887999999999996</v>
      </c>
      <c r="J237" s="18">
        <v>0.89063000000000003</v>
      </c>
      <c r="K237" s="18">
        <v>4.3941999999999997</v>
      </c>
      <c r="L237" s="18">
        <v>0.88312000000000002</v>
      </c>
      <c r="M237" s="18">
        <v>3.4609000000000001</v>
      </c>
      <c r="N237" s="18">
        <v>0.87197000000000002</v>
      </c>
      <c r="O237" s="18">
        <v>2.5634999999999999</v>
      </c>
      <c r="P237" s="2"/>
    </row>
    <row r="238" spans="1:16" x14ac:dyDescent="0.25">
      <c r="A238" s="87"/>
      <c r="B238" s="16"/>
      <c r="C238" s="18">
        <v>0</v>
      </c>
      <c r="D238" s="18">
        <v>100</v>
      </c>
      <c r="E238" s="18"/>
      <c r="F238" s="18"/>
      <c r="G238" s="18"/>
      <c r="H238" s="18">
        <v>0.78505000000000003</v>
      </c>
      <c r="I238" s="18">
        <v>5.6586999999999996</v>
      </c>
      <c r="J238" s="18">
        <v>0.77778999999999998</v>
      </c>
      <c r="K238" s="18">
        <v>4.1864999999999997</v>
      </c>
      <c r="L238" s="18">
        <v>0.77049999999999996</v>
      </c>
      <c r="M238" s="18">
        <v>3.2298</v>
      </c>
      <c r="N238" s="18">
        <v>0.75973000000000002</v>
      </c>
      <c r="O238" s="18">
        <v>2.3302</v>
      </c>
      <c r="P238" s="2"/>
    </row>
    <row r="239" spans="1:16" x14ac:dyDescent="0.25">
      <c r="A239" s="87"/>
      <c r="B239" s="19" t="s">
        <v>28</v>
      </c>
      <c r="C239" s="18">
        <v>75</v>
      </c>
      <c r="D239" s="18">
        <v>25</v>
      </c>
      <c r="E239" s="18"/>
      <c r="F239" s="18"/>
      <c r="G239" s="18"/>
      <c r="H239" s="18">
        <v>0.87034999999999996</v>
      </c>
      <c r="I239" s="18">
        <v>5.4743000000000004</v>
      </c>
      <c r="J239" s="18">
        <v>0.86290999999999995</v>
      </c>
      <c r="K239" s="18">
        <v>4.2149000000000001</v>
      </c>
      <c r="L239" s="18">
        <v>0.85550999999999999</v>
      </c>
      <c r="M239" s="18">
        <v>3.3031000000000001</v>
      </c>
      <c r="N239" s="18">
        <v>0.84438999999999997</v>
      </c>
      <c r="O239" s="18">
        <v>2.4379</v>
      </c>
      <c r="P239" s="2"/>
    </row>
    <row r="240" spans="1:16" x14ac:dyDescent="0.25">
      <c r="A240" s="87"/>
      <c r="B240" s="16"/>
      <c r="C240" s="18">
        <v>50</v>
      </c>
      <c r="D240" s="18">
        <v>50</v>
      </c>
      <c r="E240" s="18"/>
      <c r="F240" s="18"/>
      <c r="G240" s="18"/>
      <c r="H240" s="18">
        <v>0.84223000000000003</v>
      </c>
      <c r="I240" s="18">
        <v>5.2704000000000004</v>
      </c>
      <c r="J240" s="18">
        <v>0.83484999999999998</v>
      </c>
      <c r="K240" s="18">
        <v>4.0305999999999997</v>
      </c>
      <c r="L240" s="18">
        <v>0.82754000000000005</v>
      </c>
      <c r="M240" s="18">
        <v>3.1695000000000002</v>
      </c>
      <c r="N240" s="18">
        <v>0.81655</v>
      </c>
      <c r="O240" s="18">
        <v>2.3264999999999998</v>
      </c>
      <c r="P240" s="2"/>
    </row>
    <row r="241" spans="1:16" x14ac:dyDescent="0.25">
      <c r="A241" s="87"/>
      <c r="B241" s="16"/>
      <c r="C241" s="18">
        <v>25</v>
      </c>
      <c r="D241" s="18">
        <v>75</v>
      </c>
      <c r="E241" s="18"/>
      <c r="F241" s="18"/>
      <c r="G241" s="18"/>
      <c r="H241" s="18">
        <v>0.81403000000000003</v>
      </c>
      <c r="I241" s="18">
        <v>5.2929000000000004</v>
      </c>
      <c r="J241" s="18">
        <v>0.80676999999999999</v>
      </c>
      <c r="K241" s="18">
        <v>3.988</v>
      </c>
      <c r="L241" s="18">
        <v>0.79947999999999997</v>
      </c>
      <c r="M241" s="18">
        <v>3.0954000000000002</v>
      </c>
      <c r="N241" s="18">
        <v>0.78851000000000004</v>
      </c>
      <c r="O241" s="18">
        <v>2.2789999999999999</v>
      </c>
      <c r="P241" s="2"/>
    </row>
    <row r="242" spans="1:16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88" t="s">
        <v>106</v>
      </c>
      <c r="B243" s="24"/>
      <c r="C243" s="25" t="s">
        <v>79</v>
      </c>
      <c r="D243" s="25" t="s">
        <v>80</v>
      </c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"/>
    </row>
    <row r="244" spans="1:16" x14ac:dyDescent="0.25">
      <c r="A244" s="88"/>
      <c r="B244" s="24"/>
      <c r="C244" s="26">
        <v>100</v>
      </c>
      <c r="D244" s="26">
        <v>0</v>
      </c>
      <c r="E244" s="26"/>
      <c r="F244" s="26"/>
      <c r="G244" s="26"/>
      <c r="H244" s="26">
        <v>0.78505000000000003</v>
      </c>
      <c r="I244" s="26">
        <v>5.6586999999999996</v>
      </c>
      <c r="J244" s="26">
        <v>0.77778999999999998</v>
      </c>
      <c r="K244" s="26">
        <v>4.1864999999999997</v>
      </c>
      <c r="L244" s="26">
        <v>0.77049999999999996</v>
      </c>
      <c r="M244" s="26">
        <v>3.2298</v>
      </c>
      <c r="N244" s="26">
        <v>0.75973000000000002</v>
      </c>
      <c r="O244" s="26">
        <v>2.3302</v>
      </c>
      <c r="P244" s="2"/>
    </row>
    <row r="245" spans="1:16" s="11" customFormat="1" x14ac:dyDescent="0.25">
      <c r="A245" s="88"/>
      <c r="B245" s="27"/>
      <c r="C245" s="28">
        <v>0</v>
      </c>
      <c r="D245" s="28">
        <v>100</v>
      </c>
      <c r="E245" s="28"/>
      <c r="F245" s="28"/>
      <c r="G245" s="28"/>
      <c r="H245" s="28">
        <v>0.78812000000000004</v>
      </c>
      <c r="I245" s="28">
        <v>6.0998000000000001</v>
      </c>
      <c r="J245" s="28">
        <v>0.78085000000000004</v>
      </c>
      <c r="K245" s="28">
        <v>4.4627999999999997</v>
      </c>
      <c r="L245" s="28">
        <v>0.77361999999999997</v>
      </c>
      <c r="M245" s="28">
        <v>3.4106000000000001</v>
      </c>
      <c r="N245" s="28">
        <v>0.76302000000000003</v>
      </c>
      <c r="O245" s="28">
        <v>2.4348000000000001</v>
      </c>
      <c r="P245" s="10"/>
    </row>
    <row r="246" spans="1:16" x14ac:dyDescent="0.25">
      <c r="A246" s="88"/>
      <c r="B246" s="24"/>
      <c r="C246" s="26">
        <v>75</v>
      </c>
      <c r="D246" s="26">
        <v>25</v>
      </c>
      <c r="E246" s="26"/>
      <c r="F246" s="26"/>
      <c r="G246" s="26"/>
      <c r="H246" s="26">
        <v>0.78713999999999995</v>
      </c>
      <c r="I246" s="26">
        <v>6.1105999999999998</v>
      </c>
      <c r="J246" s="26">
        <v>0.77995999999999999</v>
      </c>
      <c r="K246" s="26">
        <v>4.4604999999999997</v>
      </c>
      <c r="L246" s="26">
        <v>0.77273000000000003</v>
      </c>
      <c r="M246" s="26">
        <v>3.4167000000000001</v>
      </c>
      <c r="N246" s="26">
        <v>0.76197999999999999</v>
      </c>
      <c r="O246" s="26">
        <v>2.4445999999999999</v>
      </c>
      <c r="P246" s="2"/>
    </row>
    <row r="247" spans="1:16" x14ac:dyDescent="0.25">
      <c r="A247" s="88"/>
      <c r="B247" s="24"/>
      <c r="C247" s="26">
        <v>50</v>
      </c>
      <c r="D247" s="26">
        <v>50</v>
      </c>
      <c r="E247" s="26"/>
      <c r="F247" s="26"/>
      <c r="G247" s="26"/>
      <c r="H247" s="26">
        <v>0.78669999999999995</v>
      </c>
      <c r="I247" s="26">
        <v>5.8143000000000002</v>
      </c>
      <c r="J247" s="26">
        <v>0.77939000000000003</v>
      </c>
      <c r="K247" s="26">
        <v>4.2846000000000002</v>
      </c>
      <c r="L247" s="26">
        <v>0.77217999999999998</v>
      </c>
      <c r="M247" s="26">
        <v>3.2894000000000001</v>
      </c>
      <c r="N247" s="26">
        <v>0.76141000000000003</v>
      </c>
      <c r="O247" s="26">
        <v>2.36</v>
      </c>
      <c r="P247" s="2"/>
    </row>
    <row r="248" spans="1:16" x14ac:dyDescent="0.25">
      <c r="A248" s="88"/>
      <c r="B248" s="24"/>
      <c r="C248" s="26">
        <v>25</v>
      </c>
      <c r="D248" s="26">
        <v>75</v>
      </c>
      <c r="E248" s="26"/>
      <c r="F248" s="26"/>
      <c r="G248" s="26"/>
      <c r="H248" s="26">
        <v>0.78791999999999995</v>
      </c>
      <c r="I248" s="26">
        <v>6.1492000000000004</v>
      </c>
      <c r="J248" s="26">
        <v>0.78071999999999997</v>
      </c>
      <c r="K248" s="26">
        <v>4.4855</v>
      </c>
      <c r="L248" s="26">
        <v>0.77341000000000004</v>
      </c>
      <c r="M248" s="26">
        <v>3.4453999999999998</v>
      </c>
      <c r="N248" s="26">
        <v>0.76273000000000002</v>
      </c>
      <c r="O248" s="26">
        <v>2.4535999999999998</v>
      </c>
      <c r="P248" s="2"/>
    </row>
    <row r="249" spans="1:16" x14ac:dyDescent="0.25">
      <c r="A249" s="88"/>
      <c r="B249" s="24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"/>
    </row>
    <row r="250" spans="1:16" x14ac:dyDescent="0.25">
      <c r="A250" s="88"/>
      <c r="B250" s="24"/>
      <c r="C250" s="25" t="s">
        <v>81</v>
      </c>
      <c r="D250" s="25" t="s">
        <v>85</v>
      </c>
      <c r="E250" s="26" t="s">
        <v>36</v>
      </c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"/>
    </row>
    <row r="251" spans="1:16" x14ac:dyDescent="0.25">
      <c r="A251" s="88"/>
      <c r="B251" s="24"/>
      <c r="C251" s="26">
        <v>100</v>
      </c>
      <c r="D251" s="26">
        <v>0</v>
      </c>
      <c r="E251" s="26">
        <v>0</v>
      </c>
      <c r="F251" s="26">
        <v>0.80142999999999998</v>
      </c>
      <c r="G251" s="26">
        <v>10.577</v>
      </c>
      <c r="H251" s="26">
        <v>0.78668000000000005</v>
      </c>
      <c r="I251" s="26">
        <v>5.3574999999999999</v>
      </c>
      <c r="J251" s="26">
        <v>0.77949000000000002</v>
      </c>
      <c r="K251" s="26">
        <v>4.1048</v>
      </c>
      <c r="L251" s="26">
        <v>0.77227000000000001</v>
      </c>
      <c r="M251" s="26">
        <v>3.2406999999999999</v>
      </c>
      <c r="N251" s="26">
        <v>0.76168999999999998</v>
      </c>
      <c r="O251" s="26">
        <v>2.3931</v>
      </c>
      <c r="P251" s="2"/>
    </row>
    <row r="252" spans="1:16" x14ac:dyDescent="0.25">
      <c r="A252" s="88"/>
      <c r="B252" s="24"/>
      <c r="C252" s="26">
        <v>0</v>
      </c>
      <c r="D252" s="26">
        <v>100</v>
      </c>
      <c r="E252" s="26">
        <v>0</v>
      </c>
      <c r="F252" s="26">
        <v>0.86209000000000002</v>
      </c>
      <c r="G252" s="26">
        <v>10.512</v>
      </c>
      <c r="H252" s="26">
        <v>0.84680999999999995</v>
      </c>
      <c r="I252" s="26">
        <v>4.9401999999999999</v>
      </c>
      <c r="J252" s="26">
        <v>0.83911000000000002</v>
      </c>
      <c r="K252" s="26">
        <v>3.7229000000000001</v>
      </c>
      <c r="L252" s="26">
        <v>0.83184999999999998</v>
      </c>
      <c r="M252" s="26">
        <v>2.8647999999999998</v>
      </c>
      <c r="N252" s="26">
        <v>0.82084000000000001</v>
      </c>
      <c r="O252" s="26">
        <v>2.0819999999999999</v>
      </c>
      <c r="P252" s="2"/>
    </row>
    <row r="253" spans="1:16" s="11" customFormat="1" x14ac:dyDescent="0.25">
      <c r="A253" s="88"/>
      <c r="B253" s="27"/>
      <c r="C253" s="28">
        <v>0</v>
      </c>
      <c r="D253" s="28">
        <v>0</v>
      </c>
      <c r="E253" s="28">
        <v>100</v>
      </c>
      <c r="F253" s="28"/>
      <c r="G253" s="28"/>
      <c r="H253" s="28">
        <v>0.81069000000000002</v>
      </c>
      <c r="I253" s="28">
        <v>5.0796000000000001</v>
      </c>
      <c r="J253" s="28">
        <v>0.8034</v>
      </c>
      <c r="K253" s="28">
        <v>3.8266</v>
      </c>
      <c r="L253" s="28">
        <v>0.79612000000000005</v>
      </c>
      <c r="M253" s="28">
        <v>2.9575999999999998</v>
      </c>
      <c r="N253" s="28">
        <v>0.78522000000000003</v>
      </c>
      <c r="O253" s="28">
        <v>2.4632999999999998</v>
      </c>
      <c r="P253" s="10"/>
    </row>
    <row r="254" spans="1:16" x14ac:dyDescent="0.25">
      <c r="A254" s="88"/>
      <c r="B254" s="29" t="s">
        <v>24</v>
      </c>
      <c r="C254" s="26">
        <v>75</v>
      </c>
      <c r="D254" s="26">
        <v>25</v>
      </c>
      <c r="E254" s="26">
        <v>0</v>
      </c>
      <c r="F254" s="26">
        <v>0.81633999999999995</v>
      </c>
      <c r="G254" s="26">
        <v>10.202999999999999</v>
      </c>
      <c r="H254" s="26">
        <v>0.80127000000000004</v>
      </c>
      <c r="I254" s="26">
        <v>5.1254</v>
      </c>
      <c r="J254" s="26">
        <v>0.79420000000000002</v>
      </c>
      <c r="K254" s="26">
        <v>3.8990999999999998</v>
      </c>
      <c r="L254" s="26">
        <v>0.78703000000000001</v>
      </c>
      <c r="M254" s="26">
        <v>3.0583</v>
      </c>
      <c r="N254" s="26">
        <v>0.77629000000000004</v>
      </c>
      <c r="O254" s="26">
        <v>2.262</v>
      </c>
      <c r="P254" s="2"/>
    </row>
    <row r="255" spans="1:16" x14ac:dyDescent="0.25">
      <c r="A255" s="88"/>
      <c r="B255" s="24"/>
      <c r="C255" s="26">
        <v>50</v>
      </c>
      <c r="D255" s="26">
        <v>50</v>
      </c>
      <c r="E255" s="26">
        <v>0</v>
      </c>
      <c r="F255" s="26">
        <v>0.83218000000000003</v>
      </c>
      <c r="G255" s="26">
        <v>10.263999999999999</v>
      </c>
      <c r="H255" s="26">
        <v>0.81716</v>
      </c>
      <c r="I255" s="26">
        <v>5.0458999999999996</v>
      </c>
      <c r="J255" s="26">
        <v>0.81003999999999998</v>
      </c>
      <c r="K255" s="26">
        <v>3.8125</v>
      </c>
      <c r="L255" s="26">
        <v>0.80286000000000002</v>
      </c>
      <c r="M255" s="26">
        <v>2.9500999999999999</v>
      </c>
      <c r="N255" s="26">
        <v>0.79193999999999998</v>
      </c>
      <c r="O255" s="26">
        <v>2.1848999999999998</v>
      </c>
      <c r="P255" s="2"/>
    </row>
    <row r="256" spans="1:16" s="11" customFormat="1" x14ac:dyDescent="0.25">
      <c r="A256" s="88"/>
      <c r="B256" s="27"/>
      <c r="C256" s="28">
        <v>25</v>
      </c>
      <c r="D256" s="28">
        <v>75</v>
      </c>
      <c r="E256" s="28">
        <v>0</v>
      </c>
      <c r="F256" s="28">
        <v>0.84701000000000004</v>
      </c>
      <c r="G256" s="28">
        <v>10.218999999999999</v>
      </c>
      <c r="H256" s="28">
        <v>0.83199999999999996</v>
      </c>
      <c r="I256" s="28">
        <v>4.915</v>
      </c>
      <c r="J256" s="28">
        <v>0.82464999999999999</v>
      </c>
      <c r="K256" s="28">
        <v>3.7126999999999999</v>
      </c>
      <c r="L256" s="28">
        <v>0.81730999999999998</v>
      </c>
      <c r="M256" s="28">
        <v>2.8696999999999999</v>
      </c>
      <c r="N256" s="28">
        <v>0.80642000000000003</v>
      </c>
      <c r="O256" s="28">
        <v>2.1076999999999999</v>
      </c>
      <c r="P256" s="10"/>
    </row>
    <row r="257" spans="1:16" x14ac:dyDescent="0.25">
      <c r="A257" s="88"/>
      <c r="B257" s="29" t="s">
        <v>25</v>
      </c>
      <c r="C257" s="26">
        <v>25</v>
      </c>
      <c r="D257" s="26">
        <v>0</v>
      </c>
      <c r="E257" s="26">
        <v>75</v>
      </c>
      <c r="F257" s="26"/>
      <c r="G257" s="26"/>
      <c r="H257" s="26">
        <v>0.80461000000000005</v>
      </c>
      <c r="I257" s="26">
        <v>5.0545</v>
      </c>
      <c r="J257" s="26">
        <v>0.79725999999999997</v>
      </c>
      <c r="K257" s="26">
        <v>3.8298999999999999</v>
      </c>
      <c r="L257" s="26">
        <v>0.79017999999999999</v>
      </c>
      <c r="M257" s="26">
        <v>2.9657</v>
      </c>
      <c r="N257" s="26">
        <v>0.77927000000000002</v>
      </c>
      <c r="O257" s="26">
        <v>2.1922000000000001</v>
      </c>
      <c r="P257" s="2"/>
    </row>
    <row r="258" spans="1:16" x14ac:dyDescent="0.25">
      <c r="A258" s="88"/>
      <c r="B258" s="24"/>
      <c r="C258" s="26">
        <v>50</v>
      </c>
      <c r="D258" s="26">
        <v>0</v>
      </c>
      <c r="E258" s="26">
        <v>50</v>
      </c>
      <c r="F258" s="26"/>
      <c r="G258" s="26"/>
      <c r="H258" s="26">
        <v>0.79903999999999997</v>
      </c>
      <c r="I258" s="26">
        <v>5.1044</v>
      </c>
      <c r="J258" s="26">
        <v>0.79191999999999996</v>
      </c>
      <c r="K258" s="26">
        <v>3.8593999999999999</v>
      </c>
      <c r="L258" s="26">
        <v>0.78473999999999999</v>
      </c>
      <c r="M258" s="26">
        <v>3.0234999999999999</v>
      </c>
      <c r="N258" s="26">
        <v>0.77395000000000003</v>
      </c>
      <c r="O258" s="26">
        <v>2.2353000000000001</v>
      </c>
      <c r="P258" s="2"/>
    </row>
    <row r="259" spans="1:16" s="11" customFormat="1" x14ac:dyDescent="0.25">
      <c r="A259" s="88"/>
      <c r="B259" s="27"/>
      <c r="C259" s="28">
        <v>75</v>
      </c>
      <c r="D259" s="28">
        <v>0</v>
      </c>
      <c r="E259" s="28">
        <v>25</v>
      </c>
      <c r="F259" s="28"/>
      <c r="G259" s="28"/>
      <c r="H259" s="28">
        <v>0.79461999999999999</v>
      </c>
      <c r="I259" s="28">
        <v>5.1254</v>
      </c>
      <c r="J259" s="28">
        <v>0.7873</v>
      </c>
      <c r="K259" s="28">
        <v>3.9192</v>
      </c>
      <c r="L259" s="28">
        <v>0.78024000000000004</v>
      </c>
      <c r="M259" s="28">
        <v>3.0668000000000002</v>
      </c>
      <c r="N259" s="28">
        <v>0.76951000000000003</v>
      </c>
      <c r="O259" s="28">
        <v>2.2722000000000002</v>
      </c>
      <c r="P259" s="10"/>
    </row>
    <row r="260" spans="1:16" x14ac:dyDescent="0.25">
      <c r="A260" s="88"/>
      <c r="B260" s="29" t="s">
        <v>26</v>
      </c>
      <c r="C260" s="26">
        <v>0</v>
      </c>
      <c r="D260" s="26">
        <v>75</v>
      </c>
      <c r="E260" s="26">
        <v>25</v>
      </c>
      <c r="F260" s="26"/>
      <c r="G260" s="26"/>
      <c r="H260" s="26">
        <v>0.83806000000000003</v>
      </c>
      <c r="I260" s="26">
        <v>4.9653</v>
      </c>
      <c r="J260" s="26">
        <v>0.83072000000000001</v>
      </c>
      <c r="K260" s="26">
        <v>3.7143000000000002</v>
      </c>
      <c r="L260" s="26">
        <v>0.82333000000000001</v>
      </c>
      <c r="M260" s="26">
        <v>2.8593000000000002</v>
      </c>
      <c r="N260" s="26">
        <v>0.81238999999999995</v>
      </c>
      <c r="O260" s="26">
        <v>2.0891999999999999</v>
      </c>
      <c r="P260" s="2"/>
    </row>
    <row r="261" spans="1:16" x14ac:dyDescent="0.25">
      <c r="A261" s="88"/>
      <c r="B261" s="24"/>
      <c r="C261" s="26">
        <v>0</v>
      </c>
      <c r="D261" s="26">
        <v>50</v>
      </c>
      <c r="E261" s="26">
        <v>50</v>
      </c>
      <c r="F261" s="26"/>
      <c r="G261" s="26"/>
      <c r="H261" s="26">
        <v>0.82950000000000002</v>
      </c>
      <c r="I261" s="26">
        <v>5.0099</v>
      </c>
      <c r="J261" s="26">
        <v>0.82228999999999997</v>
      </c>
      <c r="K261" s="26">
        <v>3.7473999999999998</v>
      </c>
      <c r="L261" s="26">
        <v>0.81496999999999997</v>
      </c>
      <c r="M261" s="26">
        <v>2.8858999999999999</v>
      </c>
      <c r="N261" s="26">
        <v>0.80396999999999996</v>
      </c>
      <c r="O261" s="26">
        <v>2.1156000000000001</v>
      </c>
      <c r="P261" s="2"/>
    </row>
    <row r="262" spans="1:16" s="11" customFormat="1" x14ac:dyDescent="0.25">
      <c r="A262" s="88"/>
      <c r="B262" s="27"/>
      <c r="C262" s="28">
        <v>0</v>
      </c>
      <c r="D262" s="28">
        <v>25</v>
      </c>
      <c r="E262" s="28">
        <v>75</v>
      </c>
      <c r="F262" s="28"/>
      <c r="G262" s="28"/>
      <c r="H262" s="28">
        <v>0.82074999999999998</v>
      </c>
      <c r="I262" s="28">
        <v>5.0410000000000004</v>
      </c>
      <c r="J262" s="28">
        <v>0.81335000000000002</v>
      </c>
      <c r="K262" s="28">
        <v>3.7852000000000001</v>
      </c>
      <c r="L262" s="28">
        <v>0.80606999999999995</v>
      </c>
      <c r="M262" s="28">
        <v>2.9186999999999999</v>
      </c>
      <c r="N262" s="28">
        <v>0.79507000000000005</v>
      </c>
      <c r="O262" s="28">
        <v>2.1402999999999999</v>
      </c>
      <c r="P262" s="10"/>
    </row>
    <row r="263" spans="1:16" x14ac:dyDescent="0.25">
      <c r="A263" s="88"/>
      <c r="B263" s="29" t="s">
        <v>27</v>
      </c>
      <c r="C263" s="26">
        <v>75</v>
      </c>
      <c r="D263" s="26">
        <v>12.5</v>
      </c>
      <c r="E263" s="26">
        <v>12.5</v>
      </c>
      <c r="F263" s="26">
        <v>0.81203999999999998</v>
      </c>
      <c r="G263" s="26">
        <v>10.231</v>
      </c>
      <c r="H263" s="26">
        <v>0.79734000000000005</v>
      </c>
      <c r="I263" s="26">
        <v>5.1372999999999998</v>
      </c>
      <c r="J263" s="26">
        <v>0.79020999999999997</v>
      </c>
      <c r="K263" s="26">
        <v>3.9241999999999999</v>
      </c>
      <c r="L263" s="26">
        <v>0.78308</v>
      </c>
      <c r="M263" s="26">
        <v>3.0815000000000001</v>
      </c>
      <c r="N263" s="26">
        <v>0.77231000000000005</v>
      </c>
      <c r="O263" s="26">
        <v>2.2810000000000001</v>
      </c>
      <c r="P263" s="2"/>
    </row>
    <row r="264" spans="1:16" x14ac:dyDescent="0.25">
      <c r="A264" s="88"/>
      <c r="B264" s="24"/>
      <c r="C264" s="26">
        <v>50</v>
      </c>
      <c r="D264" s="26">
        <v>25</v>
      </c>
      <c r="E264" s="26">
        <v>25</v>
      </c>
      <c r="F264" s="26">
        <v>0.82277999999999996</v>
      </c>
      <c r="G264" s="26">
        <v>10.340999999999999</v>
      </c>
      <c r="H264" s="26">
        <v>0.80793999999999999</v>
      </c>
      <c r="I264" s="26">
        <v>5.0743999999999998</v>
      </c>
      <c r="J264" s="26">
        <v>0.80071999999999999</v>
      </c>
      <c r="K264" s="26">
        <v>3.8469000000000002</v>
      </c>
      <c r="L264" s="26">
        <v>0.79354999999999998</v>
      </c>
      <c r="M264" s="26">
        <v>2.9937999999999998</v>
      </c>
      <c r="N264" s="26">
        <v>0.78281999999999996</v>
      </c>
      <c r="O264" s="26">
        <v>2.2035999999999998</v>
      </c>
      <c r="P264" s="2"/>
    </row>
    <row r="265" spans="1:16" s="11" customFormat="1" x14ac:dyDescent="0.25">
      <c r="A265" s="88"/>
      <c r="B265" s="27"/>
      <c r="C265" s="28">
        <v>25</v>
      </c>
      <c r="D265" s="28">
        <v>37.5</v>
      </c>
      <c r="E265" s="28">
        <v>37.5</v>
      </c>
      <c r="F265" s="28">
        <v>0.83292999999999995</v>
      </c>
      <c r="G265" s="28">
        <v>10.337999999999999</v>
      </c>
      <c r="H265" s="28">
        <v>0.81806999999999996</v>
      </c>
      <c r="I265" s="28">
        <v>4.9859999999999998</v>
      </c>
      <c r="J265" s="28">
        <v>0.81072999999999995</v>
      </c>
      <c r="K265" s="28">
        <v>3.7768999999999999</v>
      </c>
      <c r="L265" s="28">
        <v>0.80352000000000001</v>
      </c>
      <c r="M265" s="28">
        <v>2.9115000000000002</v>
      </c>
      <c r="N265" s="28">
        <v>0.79264000000000001</v>
      </c>
      <c r="O265" s="28">
        <v>2.1455000000000002</v>
      </c>
      <c r="P265" s="10"/>
    </row>
    <row r="266" spans="1:16" x14ac:dyDescent="0.25">
      <c r="A266" s="88"/>
      <c r="B266" s="29" t="s">
        <v>28</v>
      </c>
      <c r="C266" s="26">
        <v>12.5</v>
      </c>
      <c r="D266" s="26">
        <v>75</v>
      </c>
      <c r="E266" s="26">
        <v>12.5</v>
      </c>
      <c r="F266" s="26">
        <v>0.84662999999999999</v>
      </c>
      <c r="G266" s="26">
        <v>10.282</v>
      </c>
      <c r="H266" s="26">
        <v>0.83138999999999996</v>
      </c>
      <c r="I266" s="26">
        <v>4.9179000000000004</v>
      </c>
      <c r="J266" s="26">
        <v>0.82372000000000001</v>
      </c>
      <c r="K266" s="26">
        <v>3.7039</v>
      </c>
      <c r="L266" s="26">
        <v>0.81484999999999996</v>
      </c>
      <c r="M266" s="26">
        <v>2.8631000000000002</v>
      </c>
      <c r="N266" s="26">
        <v>0.80654999999999999</v>
      </c>
      <c r="O266" s="26">
        <v>2.0901999999999998</v>
      </c>
      <c r="P266" s="2"/>
    </row>
    <row r="267" spans="1:16" x14ac:dyDescent="0.25">
      <c r="A267" s="88"/>
      <c r="B267" s="24"/>
      <c r="C267" s="26">
        <v>25</v>
      </c>
      <c r="D267" s="26">
        <v>50</v>
      </c>
      <c r="E267" s="26">
        <v>25</v>
      </c>
      <c r="F267" s="26">
        <v>0.83765000000000001</v>
      </c>
      <c r="G267" s="26">
        <v>10.366</v>
      </c>
      <c r="H267" s="26">
        <v>0.82267000000000001</v>
      </c>
      <c r="I267" s="26">
        <v>4.9969999999999999</v>
      </c>
      <c r="J267" s="26">
        <v>0.81544000000000005</v>
      </c>
      <c r="K267" s="26">
        <v>3.7656999999999998</v>
      </c>
      <c r="L267" s="26">
        <v>0.80820999999999998</v>
      </c>
      <c r="M267" s="26">
        <v>2.91</v>
      </c>
      <c r="N267" s="26">
        <v>0.79737000000000002</v>
      </c>
      <c r="O267" s="26">
        <v>2.1353</v>
      </c>
      <c r="P267" s="2"/>
    </row>
    <row r="268" spans="1:16" s="11" customFormat="1" x14ac:dyDescent="0.25">
      <c r="A268" s="88"/>
      <c r="B268" s="27"/>
      <c r="C268" s="28">
        <v>37.5</v>
      </c>
      <c r="D268" s="28">
        <v>25</v>
      </c>
      <c r="E268" s="28">
        <v>37.5</v>
      </c>
      <c r="F268" s="28">
        <v>0.82589000000000001</v>
      </c>
      <c r="G268" s="28">
        <v>10.265000000000001</v>
      </c>
      <c r="H268" s="28">
        <v>0.81108000000000002</v>
      </c>
      <c r="I268" s="28">
        <v>5.0113000000000003</v>
      </c>
      <c r="J268" s="28">
        <v>0.80367999999999995</v>
      </c>
      <c r="K268" s="28">
        <v>3.8098000000000001</v>
      </c>
      <c r="L268" s="28">
        <v>0.79695000000000005</v>
      </c>
      <c r="M268" s="28">
        <v>2.9447000000000001</v>
      </c>
      <c r="N268" s="28">
        <v>0.78617999999999999</v>
      </c>
      <c r="O268" s="28">
        <v>2.1718000000000002</v>
      </c>
      <c r="P268" s="10"/>
    </row>
    <row r="269" spans="1:16" x14ac:dyDescent="0.25">
      <c r="A269" s="88"/>
      <c r="B269" s="29" t="s">
        <v>29</v>
      </c>
      <c r="C269" s="26">
        <v>12.5</v>
      </c>
      <c r="D269" s="26">
        <v>12.5</v>
      </c>
      <c r="E269" s="26">
        <v>75</v>
      </c>
      <c r="F269" s="26"/>
      <c r="G269" s="26"/>
      <c r="H269" s="26">
        <v>0.81323999999999996</v>
      </c>
      <c r="I269" s="26">
        <v>5.0289000000000001</v>
      </c>
      <c r="J269" s="26">
        <v>0.80598999999999998</v>
      </c>
      <c r="K269" s="26">
        <v>3.7829999999999999</v>
      </c>
      <c r="L269" s="26">
        <v>0.79871000000000003</v>
      </c>
      <c r="M269" s="26">
        <v>2.9358</v>
      </c>
      <c r="N269" s="26">
        <v>0.78778000000000004</v>
      </c>
      <c r="O269" s="26">
        <v>2.1558000000000002</v>
      </c>
      <c r="P269" s="2"/>
    </row>
    <row r="270" spans="1:16" x14ac:dyDescent="0.25">
      <c r="A270" s="88"/>
      <c r="B270" s="24"/>
      <c r="C270" s="26">
        <v>25</v>
      </c>
      <c r="D270" s="26">
        <v>25</v>
      </c>
      <c r="E270" s="26">
        <v>50</v>
      </c>
      <c r="F270" s="26"/>
      <c r="G270" s="26"/>
      <c r="H270" s="26">
        <v>0.81415000000000004</v>
      </c>
      <c r="I270" s="26">
        <v>5.0354999999999999</v>
      </c>
      <c r="J270" s="26">
        <v>0.80684</v>
      </c>
      <c r="K270" s="26">
        <v>3.8035999999999999</v>
      </c>
      <c r="L270" s="26">
        <v>0.79966000000000004</v>
      </c>
      <c r="M270" s="26">
        <v>2.9487999999999999</v>
      </c>
      <c r="N270" s="26">
        <v>0.78881000000000001</v>
      </c>
      <c r="O270" s="26">
        <v>2.1635</v>
      </c>
      <c r="P270" s="2"/>
    </row>
    <row r="271" spans="1:16" s="11" customFormat="1" x14ac:dyDescent="0.25">
      <c r="A271" s="88"/>
      <c r="B271" s="27"/>
      <c r="C271" s="28">
        <v>37.5</v>
      </c>
      <c r="D271" s="28">
        <v>37.5</v>
      </c>
      <c r="E271" s="28">
        <v>25</v>
      </c>
      <c r="F271" s="28"/>
      <c r="G271" s="28"/>
      <c r="H271" s="28">
        <v>0.81545999999999996</v>
      </c>
      <c r="I271" s="28">
        <v>4.9802</v>
      </c>
      <c r="J271" s="28">
        <v>0.80813999999999997</v>
      </c>
      <c r="K271" s="28">
        <v>3.7774000000000001</v>
      </c>
      <c r="L271" s="28">
        <v>0.80103000000000002</v>
      </c>
      <c r="M271" s="28">
        <v>2.9220999999999999</v>
      </c>
      <c r="N271" s="28">
        <v>0.79010999999999998</v>
      </c>
      <c r="O271" s="28">
        <v>2.1629</v>
      </c>
      <c r="P271" s="10"/>
    </row>
    <row r="272" spans="1:16" x14ac:dyDescent="0.25">
      <c r="A272" s="88"/>
      <c r="B272" s="24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"/>
    </row>
    <row r="273" spans="1:16" x14ac:dyDescent="0.25">
      <c r="A273" s="88"/>
      <c r="B273" s="24"/>
      <c r="C273" s="25" t="s">
        <v>83</v>
      </c>
      <c r="D273" s="25" t="s">
        <v>82</v>
      </c>
      <c r="E273" s="25" t="s">
        <v>84</v>
      </c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"/>
    </row>
    <row r="274" spans="1:16" x14ac:dyDescent="0.25">
      <c r="A274" s="88"/>
      <c r="B274" s="24"/>
      <c r="C274" s="26">
        <v>100</v>
      </c>
      <c r="D274" s="26">
        <v>0</v>
      </c>
      <c r="E274" s="26">
        <v>0</v>
      </c>
      <c r="F274" s="26">
        <v>0.84192999999999996</v>
      </c>
      <c r="G274" s="26">
        <v>9.1358999999999995</v>
      </c>
      <c r="H274" s="26">
        <v>0.82881000000000005</v>
      </c>
      <c r="I274" s="26">
        <v>4.4668999999999999</v>
      </c>
      <c r="J274" s="26">
        <v>0.82121999999999995</v>
      </c>
      <c r="K274" s="26">
        <v>3.3877999999999999</v>
      </c>
      <c r="L274" s="26">
        <v>0.81403000000000003</v>
      </c>
      <c r="M274" s="26">
        <v>2.6213000000000002</v>
      </c>
      <c r="N274" s="26">
        <v>0.80296000000000001</v>
      </c>
      <c r="O274" s="26">
        <v>1.9419999999999999</v>
      </c>
      <c r="P274" s="2"/>
    </row>
    <row r="275" spans="1:16" x14ac:dyDescent="0.25">
      <c r="A275" s="88"/>
      <c r="B275" s="24"/>
      <c r="C275" s="26">
        <v>0</v>
      </c>
      <c r="D275" s="26">
        <v>100</v>
      </c>
      <c r="E275" s="26">
        <v>0</v>
      </c>
      <c r="F275" s="26">
        <v>0.84841999999999995</v>
      </c>
      <c r="G275" s="26">
        <v>25.206</v>
      </c>
      <c r="H275" s="26">
        <v>0.83353999999999995</v>
      </c>
      <c r="I275" s="26">
        <v>9.7551000000000005</v>
      </c>
      <c r="J275" s="26">
        <v>0.82630000000000003</v>
      </c>
      <c r="K275" s="26">
        <v>6.8659999999999997</v>
      </c>
      <c r="L275" s="26">
        <v>0.81910000000000005</v>
      </c>
      <c r="M275" s="26">
        <v>5.0606</v>
      </c>
      <c r="N275" s="26">
        <v>0.80833999999999995</v>
      </c>
      <c r="O275" s="26">
        <v>3.4933999999999998</v>
      </c>
      <c r="P275" s="2"/>
    </row>
    <row r="276" spans="1:16" s="11" customFormat="1" x14ac:dyDescent="0.25">
      <c r="A276" s="88"/>
      <c r="B276" s="27"/>
      <c r="C276" s="28">
        <v>0</v>
      </c>
      <c r="D276" s="28">
        <v>0</v>
      </c>
      <c r="E276" s="28">
        <v>100</v>
      </c>
      <c r="F276" s="28">
        <v>0.85050000000000003</v>
      </c>
      <c r="G276" s="28">
        <v>14.135999999999999</v>
      </c>
      <c r="H276" s="28">
        <v>0.83552000000000004</v>
      </c>
      <c r="I276" s="28">
        <v>6.2241</v>
      </c>
      <c r="J276" s="28">
        <v>0.82828999999999997</v>
      </c>
      <c r="K276" s="28">
        <v>4.5526</v>
      </c>
      <c r="L276" s="28">
        <v>0.82103999999999999</v>
      </c>
      <c r="M276" s="28">
        <v>3.4438</v>
      </c>
      <c r="N276" s="28">
        <v>0.81015999999999999</v>
      </c>
      <c r="O276" s="28">
        <v>2.4632999999999998</v>
      </c>
      <c r="P276" s="10"/>
    </row>
    <row r="277" spans="1:16" x14ac:dyDescent="0.25">
      <c r="A277" s="88"/>
      <c r="B277" s="29" t="s">
        <v>30</v>
      </c>
      <c r="C277" s="26">
        <v>0</v>
      </c>
      <c r="D277" s="26">
        <v>75</v>
      </c>
      <c r="E277" s="26">
        <v>25</v>
      </c>
      <c r="F277" s="26">
        <v>0.84874000000000005</v>
      </c>
      <c r="G277" s="26">
        <v>21.864999999999998</v>
      </c>
      <c r="H277" s="26">
        <v>0.83401999999999998</v>
      </c>
      <c r="I277" s="26">
        <v>8.7356999999999996</v>
      </c>
      <c r="J277" s="26">
        <v>0.82670999999999994</v>
      </c>
      <c r="K277" s="26">
        <v>6.2160000000000002</v>
      </c>
      <c r="L277" s="26">
        <v>0.81952000000000003</v>
      </c>
      <c r="M277" s="26">
        <v>4.6085000000000003</v>
      </c>
      <c r="N277" s="26">
        <v>0.80869999999999997</v>
      </c>
      <c r="O277" s="26">
        <v>3.2143000000000002</v>
      </c>
      <c r="P277" s="2"/>
    </row>
    <row r="278" spans="1:16" x14ac:dyDescent="0.25">
      <c r="A278" s="88"/>
      <c r="B278" s="24"/>
      <c r="C278" s="26">
        <v>0</v>
      </c>
      <c r="D278" s="26">
        <v>50</v>
      </c>
      <c r="E278" s="26">
        <v>50</v>
      </c>
      <c r="F278" s="26">
        <v>0.84950000000000003</v>
      </c>
      <c r="G278" s="26">
        <v>18.893000000000001</v>
      </c>
      <c r="H278" s="26">
        <v>0.83445999999999998</v>
      </c>
      <c r="I278" s="26">
        <v>7.7926000000000002</v>
      </c>
      <c r="J278" s="26">
        <v>0.82715000000000005</v>
      </c>
      <c r="K278" s="26">
        <v>5.5978000000000003</v>
      </c>
      <c r="L278" s="26">
        <v>0.81989999999999996</v>
      </c>
      <c r="M278" s="26">
        <v>4.1851000000000003</v>
      </c>
      <c r="N278" s="26">
        <v>0.80905000000000005</v>
      </c>
      <c r="O278" s="26">
        <v>2.9401000000000002</v>
      </c>
      <c r="P278" s="2"/>
    </row>
    <row r="279" spans="1:16" s="11" customFormat="1" x14ac:dyDescent="0.25">
      <c r="A279" s="88"/>
      <c r="B279" s="27"/>
      <c r="C279" s="28">
        <v>0</v>
      </c>
      <c r="D279" s="28">
        <v>25</v>
      </c>
      <c r="E279" s="28">
        <v>75</v>
      </c>
      <c r="F279" s="28">
        <v>0.84982000000000002</v>
      </c>
      <c r="G279" s="28">
        <v>16.329999999999998</v>
      </c>
      <c r="H279" s="28">
        <v>0.83509</v>
      </c>
      <c r="I279" s="28">
        <v>6.9600999999999997</v>
      </c>
      <c r="J279" s="28">
        <v>0.82779000000000003</v>
      </c>
      <c r="K279" s="28">
        <v>5.0541</v>
      </c>
      <c r="L279" s="28">
        <v>0.82062000000000002</v>
      </c>
      <c r="M279" s="28">
        <v>3.794</v>
      </c>
      <c r="N279" s="28">
        <v>0.80972</v>
      </c>
      <c r="O279" s="28">
        <v>2.6932999999999998</v>
      </c>
      <c r="P279" s="10"/>
    </row>
    <row r="280" spans="1:16" x14ac:dyDescent="0.25">
      <c r="A280" s="88"/>
      <c r="B280" s="29" t="s">
        <v>38</v>
      </c>
      <c r="C280" s="26">
        <v>75</v>
      </c>
      <c r="D280" s="26">
        <v>25</v>
      </c>
      <c r="E280" s="26">
        <v>0</v>
      </c>
      <c r="F280" s="26">
        <v>0.84514999999999996</v>
      </c>
      <c r="G280" s="26">
        <v>11.525</v>
      </c>
      <c r="H280" s="26">
        <v>0.83006000000000002</v>
      </c>
      <c r="I280" s="26">
        <v>5.3681000000000001</v>
      </c>
      <c r="J280" s="26">
        <v>0.82271000000000005</v>
      </c>
      <c r="K280" s="26">
        <v>4.0053999999999998</v>
      </c>
      <c r="L280" s="26">
        <v>0.81537999999999999</v>
      </c>
      <c r="M280" s="26">
        <v>3.0762</v>
      </c>
      <c r="N280" s="26">
        <v>0.80435999999999996</v>
      </c>
      <c r="O280" s="26">
        <v>2.2471000000000001</v>
      </c>
      <c r="P280" s="2"/>
    </row>
    <row r="281" spans="1:16" x14ac:dyDescent="0.25">
      <c r="A281" s="88"/>
      <c r="B281" s="24"/>
      <c r="C281" s="26">
        <v>50</v>
      </c>
      <c r="D281" s="26">
        <v>50</v>
      </c>
      <c r="E281" s="26">
        <v>0</v>
      </c>
      <c r="F281" s="26">
        <v>0.84624999999999995</v>
      </c>
      <c r="G281" s="26">
        <v>14.647</v>
      </c>
      <c r="H281" s="26">
        <v>0.83120000000000005</v>
      </c>
      <c r="I281" s="26">
        <v>6.4593999999999996</v>
      </c>
      <c r="J281" s="26">
        <v>0.82386999999999999</v>
      </c>
      <c r="K281" s="26">
        <v>4.7439</v>
      </c>
      <c r="L281" s="26">
        <v>0.81657999999999997</v>
      </c>
      <c r="M281" s="26">
        <v>3.609</v>
      </c>
      <c r="N281" s="26">
        <v>0.80567</v>
      </c>
      <c r="O281" s="26">
        <v>2.5842999999999998</v>
      </c>
      <c r="P281" s="2"/>
    </row>
    <row r="282" spans="1:16" s="11" customFormat="1" x14ac:dyDescent="0.25">
      <c r="A282" s="88"/>
      <c r="B282" s="27"/>
      <c r="C282" s="28">
        <v>25</v>
      </c>
      <c r="D282" s="28">
        <v>75</v>
      </c>
      <c r="E282" s="28">
        <v>0</v>
      </c>
      <c r="F282" s="28">
        <v>0.84723000000000004</v>
      </c>
      <c r="G282" s="28">
        <v>19.213999999999999</v>
      </c>
      <c r="H282" s="28">
        <v>0.83240000000000003</v>
      </c>
      <c r="I282" s="28">
        <v>7.9378000000000002</v>
      </c>
      <c r="J282" s="28">
        <v>0.82511000000000001</v>
      </c>
      <c r="K282" s="28">
        <v>5.7141000000000002</v>
      </c>
      <c r="L282" s="28">
        <v>0.81786000000000003</v>
      </c>
      <c r="M282" s="28">
        <v>4.2774999999999999</v>
      </c>
      <c r="N282" s="28">
        <v>0.80703999999999998</v>
      </c>
      <c r="O282" s="28">
        <v>3.0118999999999998</v>
      </c>
      <c r="P282" s="10"/>
    </row>
    <row r="283" spans="1:16" x14ac:dyDescent="0.25">
      <c r="A283" s="88"/>
      <c r="B283" s="29" t="s">
        <v>37</v>
      </c>
      <c r="C283" s="26">
        <v>25</v>
      </c>
      <c r="D283" s="26">
        <v>0</v>
      </c>
      <c r="E283" s="26">
        <v>75</v>
      </c>
      <c r="F283" s="26">
        <v>0.84877999999999998</v>
      </c>
      <c r="G283" s="26">
        <v>12.554</v>
      </c>
      <c r="H283" s="26">
        <v>0.83389999999999997</v>
      </c>
      <c r="I283" s="26">
        <v>5.6822999999999997</v>
      </c>
      <c r="J283" s="26">
        <v>0.8266</v>
      </c>
      <c r="K283" s="26">
        <v>4.2035</v>
      </c>
      <c r="L283" s="26">
        <v>0.81932000000000005</v>
      </c>
      <c r="M283" s="26">
        <v>3.2046999999999999</v>
      </c>
      <c r="N283" s="26">
        <v>0.80845999999999996</v>
      </c>
      <c r="O283" s="26">
        <v>2.3109999999999999</v>
      </c>
      <c r="P283" s="2"/>
    </row>
    <row r="284" spans="1:16" x14ac:dyDescent="0.25">
      <c r="A284" s="88"/>
      <c r="B284" s="24"/>
      <c r="C284" s="26">
        <v>50</v>
      </c>
      <c r="D284" s="26">
        <v>0</v>
      </c>
      <c r="E284" s="26">
        <v>50</v>
      </c>
      <c r="F284" s="26">
        <v>0.84718000000000004</v>
      </c>
      <c r="G284" s="26">
        <v>11.206</v>
      </c>
      <c r="H284" s="26">
        <v>0.83221999999999996</v>
      </c>
      <c r="I284" s="26">
        <v>5.2293000000000003</v>
      </c>
      <c r="J284" s="26">
        <v>0.82486000000000004</v>
      </c>
      <c r="K284" s="26">
        <v>3.9076</v>
      </c>
      <c r="L284" s="26">
        <v>0.81759999999999999</v>
      </c>
      <c r="M284" s="26">
        <v>2.9925999999999999</v>
      </c>
      <c r="N284" s="26">
        <v>0.80662</v>
      </c>
      <c r="O284" s="26">
        <v>2.1831999999999998</v>
      </c>
      <c r="P284" s="2"/>
    </row>
    <row r="285" spans="1:16" s="11" customFormat="1" x14ac:dyDescent="0.25">
      <c r="A285" s="88"/>
      <c r="B285" s="27"/>
      <c r="C285" s="28">
        <v>75</v>
      </c>
      <c r="D285" s="28">
        <v>0</v>
      </c>
      <c r="E285" s="28">
        <v>25</v>
      </c>
      <c r="F285" s="28">
        <v>0.84552000000000005</v>
      </c>
      <c r="G285" s="28">
        <v>10.076000000000001</v>
      </c>
      <c r="H285" s="28">
        <v>0.83055999999999996</v>
      </c>
      <c r="I285" s="28">
        <v>4.8259999999999996</v>
      </c>
      <c r="J285" s="28">
        <v>0.82320000000000004</v>
      </c>
      <c r="K285" s="28">
        <v>3.6358000000000001</v>
      </c>
      <c r="L285" s="28">
        <v>0.81579999999999997</v>
      </c>
      <c r="M285" s="28">
        <v>2.8054000000000001</v>
      </c>
      <c r="N285" s="28">
        <v>0.80484</v>
      </c>
      <c r="O285" s="28">
        <v>2.0609999999999999</v>
      </c>
      <c r="P285" s="10"/>
    </row>
    <row r="286" spans="1:16" x14ac:dyDescent="0.25">
      <c r="A286" s="88"/>
      <c r="B286" s="29"/>
      <c r="C286" s="26">
        <v>50</v>
      </c>
      <c r="D286" s="26">
        <v>0</v>
      </c>
      <c r="E286" s="26">
        <v>50</v>
      </c>
      <c r="F286" s="26">
        <v>0.84718000000000004</v>
      </c>
      <c r="G286" s="26">
        <v>11.206</v>
      </c>
      <c r="H286" s="26">
        <v>0.83221999999999996</v>
      </c>
      <c r="I286" s="26">
        <v>5.2293000000000003</v>
      </c>
      <c r="J286" s="26">
        <v>0.82486000000000004</v>
      </c>
      <c r="K286" s="26">
        <v>3.9076</v>
      </c>
      <c r="L286" s="26">
        <v>0.81759999999999999</v>
      </c>
      <c r="M286" s="26">
        <v>2.9925999999999999</v>
      </c>
      <c r="N286" s="26">
        <v>0.80662</v>
      </c>
      <c r="O286" s="26">
        <v>2.1831999999999998</v>
      </c>
      <c r="P286" s="2"/>
    </row>
    <row r="287" spans="1:16" x14ac:dyDescent="0.25">
      <c r="A287" s="88"/>
      <c r="B287" s="29" t="s">
        <v>39</v>
      </c>
      <c r="C287" s="26">
        <v>12.5</v>
      </c>
      <c r="D287" s="26">
        <v>75</v>
      </c>
      <c r="E287" s="26">
        <v>12.5</v>
      </c>
      <c r="F287" s="26">
        <v>0.84823000000000004</v>
      </c>
      <c r="G287" s="26">
        <v>20.390999999999998</v>
      </c>
      <c r="H287" s="26">
        <v>0.83326</v>
      </c>
      <c r="I287" s="26">
        <v>8.2896000000000001</v>
      </c>
      <c r="J287" s="26">
        <v>0.82599</v>
      </c>
      <c r="K287" s="26">
        <v>5.9402999999999997</v>
      </c>
      <c r="L287" s="26">
        <v>0.81874000000000002</v>
      </c>
      <c r="M287" s="26">
        <v>4.4351000000000003</v>
      </c>
      <c r="N287" s="26">
        <v>0.80791999999999997</v>
      </c>
      <c r="O287" s="26">
        <v>3.1097999999999999</v>
      </c>
      <c r="P287" s="2"/>
    </row>
    <row r="288" spans="1:16" x14ac:dyDescent="0.25">
      <c r="A288" s="88"/>
      <c r="B288" s="24"/>
      <c r="C288" s="26">
        <v>25</v>
      </c>
      <c r="D288" s="26">
        <v>50</v>
      </c>
      <c r="E288" s="26">
        <v>25</v>
      </c>
      <c r="F288" s="26">
        <v>0.84779000000000004</v>
      </c>
      <c r="G288" s="26">
        <v>16.611000000000001</v>
      </c>
      <c r="H288" s="26">
        <v>0.83287</v>
      </c>
      <c r="I288" s="26">
        <v>7.1167999999999996</v>
      </c>
      <c r="J288" s="26">
        <v>0.82562999999999998</v>
      </c>
      <c r="K288" s="26">
        <v>5.1627000000000001</v>
      </c>
      <c r="L288" s="26">
        <v>0.81837000000000004</v>
      </c>
      <c r="M288" s="26">
        <v>3.8923999999999999</v>
      </c>
      <c r="N288" s="26">
        <v>0.80750999999999995</v>
      </c>
      <c r="O288" s="26">
        <v>2.7665000000000002</v>
      </c>
      <c r="P288" s="2"/>
    </row>
    <row r="289" spans="1:16" s="11" customFormat="1" x14ac:dyDescent="0.25">
      <c r="A289" s="88"/>
      <c r="B289" s="27"/>
      <c r="C289" s="28">
        <v>37.5</v>
      </c>
      <c r="D289" s="28">
        <v>25</v>
      </c>
      <c r="E289" s="28">
        <v>37.5</v>
      </c>
      <c r="F289" s="28">
        <v>0.84748999999999997</v>
      </c>
      <c r="G289" s="28">
        <v>13.59</v>
      </c>
      <c r="H289" s="28">
        <v>0.83257000000000003</v>
      </c>
      <c r="I289" s="28">
        <v>6.0796999999999999</v>
      </c>
      <c r="J289" s="28">
        <v>0.82528000000000001</v>
      </c>
      <c r="K289" s="28">
        <v>4.4786000000000001</v>
      </c>
      <c r="L289" s="28">
        <v>0.81801000000000001</v>
      </c>
      <c r="M289" s="28">
        <v>3.4117999999999999</v>
      </c>
      <c r="N289" s="28">
        <v>0.80713999999999997</v>
      </c>
      <c r="O289" s="28">
        <v>2.4508000000000001</v>
      </c>
      <c r="P289" s="10"/>
    </row>
    <row r="290" spans="1:16" x14ac:dyDescent="0.25">
      <c r="A290" s="88"/>
      <c r="B290" s="29"/>
      <c r="C290" s="26">
        <v>50</v>
      </c>
      <c r="D290" s="26">
        <v>50</v>
      </c>
      <c r="E290" s="26">
        <v>0</v>
      </c>
      <c r="F290" s="26">
        <v>0.84624999999999995</v>
      </c>
      <c r="G290" s="26">
        <v>14.647</v>
      </c>
      <c r="H290" s="26">
        <v>0.83120000000000005</v>
      </c>
      <c r="I290" s="26">
        <v>6.4593999999999996</v>
      </c>
      <c r="J290" s="26">
        <v>0.82386999999999999</v>
      </c>
      <c r="K290" s="26">
        <v>4.7439</v>
      </c>
      <c r="L290" s="26">
        <v>0.81657999999999997</v>
      </c>
      <c r="M290" s="26">
        <v>3.609</v>
      </c>
      <c r="N290" s="26">
        <v>0.80567</v>
      </c>
      <c r="O290" s="26">
        <v>2.5842999999999998</v>
      </c>
      <c r="P290" s="2"/>
    </row>
    <row r="291" spans="1:16" x14ac:dyDescent="0.25">
      <c r="A291" s="88"/>
      <c r="B291" s="29" t="s">
        <v>40</v>
      </c>
      <c r="C291" s="26">
        <v>12.5</v>
      </c>
      <c r="D291" s="26">
        <v>12.5</v>
      </c>
      <c r="E291" s="26">
        <v>75</v>
      </c>
      <c r="F291" s="26">
        <v>0.84945000000000004</v>
      </c>
      <c r="G291" s="26">
        <v>14.295999999999999</v>
      </c>
      <c r="H291" s="26">
        <v>0.83448999999999995</v>
      </c>
      <c r="I291" s="26">
        <v>6.3007</v>
      </c>
      <c r="J291" s="26">
        <v>0.82723999999999998</v>
      </c>
      <c r="K291" s="26">
        <v>4.6113999999999997</v>
      </c>
      <c r="L291" s="26">
        <v>0.81996000000000002</v>
      </c>
      <c r="M291" s="26">
        <v>3.4944000000000002</v>
      </c>
      <c r="N291" s="26">
        <v>0.80915000000000004</v>
      </c>
      <c r="O291" s="26">
        <v>2.4980000000000002</v>
      </c>
      <c r="P291" s="2"/>
    </row>
    <row r="292" spans="1:16" x14ac:dyDescent="0.25">
      <c r="A292" s="88"/>
      <c r="B292" s="24"/>
      <c r="C292" s="26">
        <v>25</v>
      </c>
      <c r="D292" s="26">
        <v>25</v>
      </c>
      <c r="E292" s="26">
        <v>50</v>
      </c>
      <c r="F292" s="26">
        <v>0.84852000000000005</v>
      </c>
      <c r="G292" s="26">
        <v>14.38</v>
      </c>
      <c r="H292" s="26">
        <v>0.83342000000000005</v>
      </c>
      <c r="I292" s="26">
        <v>6.3394000000000004</v>
      </c>
      <c r="J292" s="26">
        <v>0.82618000000000003</v>
      </c>
      <c r="K292" s="26">
        <v>4.6245000000000003</v>
      </c>
      <c r="L292" s="26">
        <v>0.81889000000000001</v>
      </c>
      <c r="M292" s="26">
        <v>3.5186999999999999</v>
      </c>
      <c r="N292" s="26">
        <v>0.80798999999999999</v>
      </c>
      <c r="O292" s="26">
        <v>2.5265</v>
      </c>
      <c r="P292" s="2"/>
    </row>
    <row r="293" spans="1:16" s="11" customFormat="1" x14ac:dyDescent="0.25">
      <c r="A293" s="88"/>
      <c r="B293" s="27"/>
      <c r="C293" s="28">
        <v>37.5</v>
      </c>
      <c r="D293" s="28">
        <v>37.5</v>
      </c>
      <c r="E293" s="28">
        <v>25</v>
      </c>
      <c r="F293" s="28">
        <v>0.84736999999999996</v>
      </c>
      <c r="G293" s="28">
        <v>14.641</v>
      </c>
      <c r="H293" s="28">
        <v>0.83235000000000003</v>
      </c>
      <c r="I293" s="28">
        <v>6.4267000000000003</v>
      </c>
      <c r="J293" s="28">
        <v>0.82503000000000004</v>
      </c>
      <c r="K293" s="28">
        <v>4.7256</v>
      </c>
      <c r="L293" s="28">
        <v>0.81777</v>
      </c>
      <c r="M293" s="28">
        <v>3.5880999999999998</v>
      </c>
      <c r="N293" s="28">
        <v>0.80689999999999995</v>
      </c>
      <c r="O293" s="28">
        <v>2.5693000000000001</v>
      </c>
      <c r="P293" s="10"/>
    </row>
    <row r="294" spans="1:16" x14ac:dyDescent="0.25">
      <c r="A294" s="88"/>
      <c r="B294" s="29"/>
      <c r="C294" s="26">
        <v>0</v>
      </c>
      <c r="D294" s="26">
        <v>50</v>
      </c>
      <c r="E294" s="26">
        <v>50</v>
      </c>
      <c r="F294" s="26">
        <v>0.84950000000000003</v>
      </c>
      <c r="G294" s="26">
        <v>18.893000000000001</v>
      </c>
      <c r="H294" s="26">
        <v>0.83445999999999998</v>
      </c>
      <c r="I294" s="26">
        <v>7.7926000000000002</v>
      </c>
      <c r="J294" s="26">
        <v>0.82715000000000005</v>
      </c>
      <c r="K294" s="26">
        <v>5.5978000000000003</v>
      </c>
      <c r="L294" s="26">
        <v>0.81989999999999996</v>
      </c>
      <c r="M294" s="26">
        <v>4.1851000000000003</v>
      </c>
      <c r="N294" s="26">
        <v>0.80905000000000005</v>
      </c>
      <c r="O294" s="26">
        <v>2.9401000000000002</v>
      </c>
      <c r="P294" s="2"/>
    </row>
    <row r="295" spans="1:16" x14ac:dyDescent="0.25">
      <c r="A295" s="88"/>
      <c r="B295" s="29" t="s">
        <v>41</v>
      </c>
      <c r="C295" s="26">
        <v>75</v>
      </c>
      <c r="D295" s="26">
        <v>12.5</v>
      </c>
      <c r="E295" s="26">
        <v>12.5</v>
      </c>
      <c r="F295" s="26">
        <v>0.84528999999999999</v>
      </c>
      <c r="G295" s="26">
        <v>10.816000000000001</v>
      </c>
      <c r="H295" s="26">
        <v>0.83035000000000003</v>
      </c>
      <c r="I295" s="26">
        <v>5.1092000000000004</v>
      </c>
      <c r="J295" s="26">
        <v>0.82301000000000002</v>
      </c>
      <c r="K295" s="26">
        <v>3.8319999999999999</v>
      </c>
      <c r="L295" s="26">
        <v>0.81562000000000001</v>
      </c>
      <c r="M295" s="26">
        <v>2.9516</v>
      </c>
      <c r="N295" s="26">
        <v>0.80469999999999997</v>
      </c>
      <c r="O295" s="26">
        <v>2.1583000000000001</v>
      </c>
      <c r="P295" s="2"/>
    </row>
    <row r="296" spans="1:16" x14ac:dyDescent="0.25">
      <c r="A296" s="88"/>
      <c r="B296" s="24"/>
      <c r="C296" s="26">
        <v>50</v>
      </c>
      <c r="D296" s="26">
        <v>25</v>
      </c>
      <c r="E296" s="26">
        <v>25</v>
      </c>
      <c r="F296" s="26">
        <v>0.84687999999999997</v>
      </c>
      <c r="G296" s="26">
        <v>12.827999999999999</v>
      </c>
      <c r="H296" s="26">
        <v>0.83176000000000005</v>
      </c>
      <c r="I296" s="26">
        <v>5.8140000000000001</v>
      </c>
      <c r="J296" s="26">
        <v>0.82438999999999996</v>
      </c>
      <c r="K296" s="26">
        <v>4.3121</v>
      </c>
      <c r="L296" s="26">
        <v>0.81711999999999996</v>
      </c>
      <c r="M296" s="26">
        <v>3.2909999999999999</v>
      </c>
      <c r="N296" s="26">
        <v>0.80611999999999995</v>
      </c>
      <c r="O296" s="26">
        <v>2.3854000000000002</v>
      </c>
      <c r="P296" s="2"/>
    </row>
    <row r="297" spans="1:16" x14ac:dyDescent="0.25">
      <c r="A297" s="88"/>
      <c r="B297" s="24"/>
      <c r="C297" s="26">
        <v>25</v>
      </c>
      <c r="D297" s="26">
        <v>37.5</v>
      </c>
      <c r="E297" s="26">
        <v>37.5</v>
      </c>
      <c r="F297" s="26">
        <v>0.84806000000000004</v>
      </c>
      <c r="G297" s="26">
        <v>15.461</v>
      </c>
      <c r="H297" s="26">
        <v>0.83313000000000004</v>
      </c>
      <c r="I297" s="26">
        <v>6.7287999999999997</v>
      </c>
      <c r="J297" s="26">
        <v>0.82591000000000003</v>
      </c>
      <c r="K297" s="26">
        <v>4.9063999999999997</v>
      </c>
      <c r="L297" s="26">
        <v>0.81837000000000004</v>
      </c>
      <c r="M297" s="26">
        <v>3.7223999999999999</v>
      </c>
      <c r="N297" s="26">
        <v>0.80776999999999999</v>
      </c>
      <c r="O297" s="26">
        <v>2.6488</v>
      </c>
      <c r="P297" s="2"/>
    </row>
    <row r="298" spans="1:16" x14ac:dyDescent="0.2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</sheetData>
  <autoFilter ref="A8:P298" xr:uid="{7E0ACFA2-242A-4937-B3C7-0D0DACD9440C}"/>
  <mergeCells count="4">
    <mergeCell ref="A9:A120"/>
    <mergeCell ref="A122:A204"/>
    <mergeCell ref="A206:A241"/>
    <mergeCell ref="A243:A29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E31A4-036F-4DCE-9C25-7E955C8D120E}">
  <dimension ref="B3:P298"/>
  <sheetViews>
    <sheetView topLeftCell="H25" workbookViewId="0">
      <selection activeCell="Q40" sqref="Q40"/>
    </sheetView>
  </sheetViews>
  <sheetFormatPr defaultRowHeight="13.2" x14ac:dyDescent="0.25"/>
  <cols>
    <col min="3" max="3" width="37" bestFit="1" customWidth="1"/>
    <col min="4" max="4" width="51.109375" bestFit="1" customWidth="1"/>
    <col min="5" max="5" width="16.44140625" bestFit="1" customWidth="1"/>
    <col min="6" max="6" width="18.88671875" bestFit="1" customWidth="1"/>
    <col min="7" max="7" width="19.5546875" bestFit="1" customWidth="1"/>
    <col min="8" max="8" width="18.88671875" bestFit="1" customWidth="1"/>
    <col min="9" max="9" width="19.5546875" bestFit="1" customWidth="1"/>
    <col min="10" max="10" width="18.88671875" bestFit="1" customWidth="1"/>
    <col min="11" max="11" width="19.5546875" bestFit="1" customWidth="1"/>
    <col min="12" max="12" width="17.33203125" bestFit="1" customWidth="1"/>
    <col min="13" max="13" width="18" bestFit="1" customWidth="1"/>
    <col min="14" max="14" width="18.33203125" bestFit="1" customWidth="1"/>
    <col min="15" max="15" width="19" bestFit="1" customWidth="1"/>
  </cols>
  <sheetData>
    <row r="3" spans="2:16" ht="35.25" customHeight="1" x14ac:dyDescent="0.25"/>
    <row r="8" spans="2:16" x14ac:dyDescent="0.25">
      <c r="B8" s="3"/>
      <c r="C8" s="39" t="s">
        <v>131</v>
      </c>
      <c r="D8" s="2" t="s">
        <v>12</v>
      </c>
      <c r="E8" s="2" t="s">
        <v>13</v>
      </c>
      <c r="F8" s="2" t="s">
        <v>0</v>
      </c>
      <c r="G8" s="2" t="s">
        <v>1</v>
      </c>
      <c r="H8" s="2" t="s">
        <v>2</v>
      </c>
      <c r="I8" s="2" t="s">
        <v>3</v>
      </c>
      <c r="J8" s="2" t="s">
        <v>4</v>
      </c>
      <c r="K8" s="2" t="s">
        <v>5</v>
      </c>
      <c r="L8" s="2" t="s">
        <v>6</v>
      </c>
      <c r="M8" s="2" t="s">
        <v>7</v>
      </c>
      <c r="N8" s="2" t="s">
        <v>8</v>
      </c>
      <c r="O8" s="2" t="s">
        <v>9</v>
      </c>
      <c r="P8" s="2"/>
    </row>
    <row r="9" spans="2:16" x14ac:dyDescent="0.25">
      <c r="B9" s="5"/>
      <c r="C9" s="6">
        <v>100</v>
      </c>
      <c r="D9" s="6">
        <v>0</v>
      </c>
      <c r="E9" s="6">
        <v>0</v>
      </c>
      <c r="F9" s="41"/>
      <c r="G9" s="42"/>
      <c r="H9" s="41"/>
      <c r="I9" s="42"/>
      <c r="J9" s="41"/>
      <c r="K9" s="42"/>
      <c r="L9" s="41"/>
      <c r="M9" s="42"/>
      <c r="N9" s="41"/>
      <c r="O9" s="42"/>
      <c r="P9" s="2"/>
    </row>
    <row r="10" spans="2:16" x14ac:dyDescent="0.25">
      <c r="B10" s="5"/>
      <c r="C10" s="6">
        <v>0</v>
      </c>
      <c r="D10" s="6">
        <v>100</v>
      </c>
      <c r="E10" s="6">
        <v>0</v>
      </c>
      <c r="F10" s="50"/>
      <c r="G10" s="50"/>
      <c r="H10" s="50"/>
      <c r="I10" s="50"/>
      <c r="J10" s="50"/>
      <c r="K10" s="50"/>
      <c r="L10" s="50"/>
      <c r="M10" s="50"/>
      <c r="N10" s="52">
        <v>0.77410000000000001</v>
      </c>
      <c r="O10" s="53">
        <v>0.7823</v>
      </c>
      <c r="P10" s="2"/>
    </row>
    <row r="11" spans="2:16" s="11" customFormat="1" x14ac:dyDescent="0.25">
      <c r="B11" s="8"/>
      <c r="C11" s="9">
        <v>0</v>
      </c>
      <c r="D11" s="9">
        <v>0</v>
      </c>
      <c r="E11" s="9">
        <v>100</v>
      </c>
      <c r="F11" s="41"/>
      <c r="G11" s="42"/>
      <c r="H11" s="41"/>
      <c r="I11" s="42"/>
      <c r="J11" s="41"/>
      <c r="K11" s="42"/>
      <c r="L11" s="41"/>
      <c r="M11" s="42"/>
      <c r="N11" s="41"/>
      <c r="O11" s="42"/>
      <c r="P11" s="10"/>
    </row>
    <row r="12" spans="2:16" x14ac:dyDescent="0.25">
      <c r="B12" s="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</row>
    <row r="13" spans="2:16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"/>
    </row>
    <row r="14" spans="2:16" s="11" customFormat="1" x14ac:dyDescent="0.2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2:16" x14ac:dyDescent="0.25"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</row>
    <row r="16" spans="2:16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2"/>
    </row>
    <row r="17" spans="2:16" s="11" customFormat="1" x14ac:dyDescent="0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2:16" x14ac:dyDescent="0.25"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"/>
    </row>
    <row r="19" spans="2:16" x14ac:dyDescent="0.2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/>
    </row>
    <row r="20" spans="2:16" s="11" customFormat="1" x14ac:dyDescent="0.2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</row>
    <row r="21" spans="2:16" x14ac:dyDescent="0.2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"/>
    </row>
    <row r="22" spans="2:16" x14ac:dyDescent="0.25">
      <c r="B22" s="5"/>
      <c r="C22" s="6" t="s">
        <v>10</v>
      </c>
      <c r="D22" s="6" t="s">
        <v>11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"/>
    </row>
    <row r="23" spans="2:16" x14ac:dyDescent="0.25">
      <c r="B23" s="4"/>
      <c r="C23" s="6">
        <v>100</v>
      </c>
      <c r="D23" s="6">
        <v>0</v>
      </c>
      <c r="E23" s="6"/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2"/>
    </row>
    <row r="24" spans="2:16" x14ac:dyDescent="0.25"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2"/>
    </row>
    <row r="25" spans="2:16" x14ac:dyDescent="0.2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"/>
    </row>
    <row r="26" spans="2:16" x14ac:dyDescent="0.2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"/>
    </row>
    <row r="27" spans="2:16" x14ac:dyDescent="0.2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"/>
    </row>
    <row r="28" spans="2:16" x14ac:dyDescent="0.2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"/>
    </row>
    <row r="29" spans="2:16" x14ac:dyDescent="0.2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"/>
    </row>
    <row r="30" spans="2:16" x14ac:dyDescent="0.2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"/>
    </row>
    <row r="31" spans="2:16" s="11" customFormat="1" x14ac:dyDescent="0.25">
      <c r="B31" s="8"/>
      <c r="C31" s="9">
        <v>0</v>
      </c>
      <c r="D31" s="9">
        <v>100</v>
      </c>
      <c r="E31" s="9"/>
      <c r="F31" s="41"/>
      <c r="G31" s="42"/>
      <c r="H31" s="41"/>
      <c r="I31" s="42"/>
      <c r="J31" s="41"/>
      <c r="K31" s="42"/>
      <c r="L31" s="41"/>
      <c r="M31" s="42"/>
      <c r="N31" s="41"/>
      <c r="O31" s="42"/>
      <c r="P31" s="10"/>
    </row>
    <row r="32" spans="2:16" x14ac:dyDescent="0.2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"/>
    </row>
    <row r="33" spans="2:16" x14ac:dyDescent="0.25">
      <c r="B33" s="5"/>
      <c r="C33" s="7" t="s">
        <v>58</v>
      </c>
      <c r="D33" s="7" t="s">
        <v>59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"/>
    </row>
    <row r="34" spans="2:16" x14ac:dyDescent="0.25">
      <c r="B34" s="4"/>
      <c r="C34" s="6">
        <v>100</v>
      </c>
      <c r="D34" s="6">
        <v>0</v>
      </c>
      <c r="E34" s="6"/>
      <c r="F34" s="50"/>
      <c r="G34" s="50"/>
      <c r="H34" s="50"/>
      <c r="I34" s="50"/>
      <c r="J34" s="50"/>
      <c r="K34" s="50"/>
      <c r="L34" s="50"/>
      <c r="M34" s="50"/>
      <c r="N34" s="52">
        <v>0.66374597999999996</v>
      </c>
      <c r="O34" s="53">
        <v>0.49111650248857325</v>
      </c>
      <c r="P34" s="2"/>
    </row>
    <row r="35" spans="2:16" x14ac:dyDescent="0.25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"/>
    </row>
    <row r="36" spans="2:16" x14ac:dyDescent="0.25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"/>
    </row>
    <row r="37" spans="2:16" x14ac:dyDescent="0.2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"/>
    </row>
    <row r="38" spans="2:16" x14ac:dyDescent="0.2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"/>
    </row>
    <row r="39" spans="2:16" x14ac:dyDescent="0.2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2"/>
    </row>
    <row r="40" spans="2:16" x14ac:dyDescent="0.25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"/>
    </row>
    <row r="41" spans="2:16" x14ac:dyDescent="0.2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"/>
    </row>
    <row r="42" spans="2:16" s="11" customFormat="1" x14ac:dyDescent="0.25">
      <c r="B42" s="8"/>
      <c r="C42" s="9">
        <v>0</v>
      </c>
      <c r="D42" s="9">
        <v>100</v>
      </c>
      <c r="E42" s="9"/>
      <c r="F42" s="50"/>
      <c r="G42" s="50"/>
      <c r="H42" s="50"/>
      <c r="I42" s="50"/>
      <c r="J42" s="50"/>
      <c r="K42" s="50"/>
      <c r="L42" s="50"/>
      <c r="M42" s="50"/>
      <c r="N42" s="52">
        <v>0.7061806650000001</v>
      </c>
      <c r="O42" s="53">
        <v>0.81536319364700172</v>
      </c>
      <c r="P42" s="10"/>
    </row>
    <row r="43" spans="2:16" x14ac:dyDescent="0.25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x14ac:dyDescent="0.25">
      <c r="B44" s="5"/>
      <c r="C44" s="6" t="s">
        <v>65</v>
      </c>
      <c r="D44" s="6" t="s">
        <v>66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2"/>
    </row>
    <row r="45" spans="2:16" x14ac:dyDescent="0.25">
      <c r="B45" s="4"/>
      <c r="C45" s="6">
        <v>100</v>
      </c>
      <c r="D45" s="6">
        <v>0</v>
      </c>
      <c r="E45" s="6"/>
      <c r="F45" s="50"/>
      <c r="G45" s="50"/>
      <c r="H45" s="50"/>
      <c r="I45" s="50"/>
      <c r="J45" s="50"/>
      <c r="K45" s="50"/>
      <c r="L45" s="50">
        <v>0.88036000000000003</v>
      </c>
      <c r="M45" s="50">
        <v>0.91600000000000004</v>
      </c>
      <c r="N45" s="50">
        <v>0.86809000000000003</v>
      </c>
      <c r="O45" s="50">
        <v>0.76</v>
      </c>
      <c r="P45" s="2"/>
    </row>
    <row r="46" spans="2:16" x14ac:dyDescent="0.25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2"/>
    </row>
    <row r="47" spans="2:16" x14ac:dyDescent="0.25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2"/>
    </row>
    <row r="48" spans="2:16" x14ac:dyDescent="0.25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2"/>
    </row>
    <row r="49" spans="2:16" x14ac:dyDescent="0.25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"/>
    </row>
    <row r="50" spans="2:16" x14ac:dyDescent="0.2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2"/>
    </row>
    <row r="51" spans="2:16" x14ac:dyDescent="0.25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2"/>
    </row>
    <row r="52" spans="2:16" x14ac:dyDescent="0.25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2"/>
    </row>
    <row r="53" spans="2:16" s="11" customFormat="1" x14ac:dyDescent="0.25">
      <c r="B53" s="8"/>
      <c r="C53" s="9">
        <v>0</v>
      </c>
      <c r="D53" s="9">
        <v>100</v>
      </c>
      <c r="E53" s="9"/>
      <c r="F53" s="50"/>
      <c r="G53" s="50"/>
      <c r="H53" s="50"/>
      <c r="I53" s="50"/>
      <c r="J53" s="50"/>
      <c r="K53" s="50"/>
      <c r="L53" s="50">
        <v>0.89437</v>
      </c>
      <c r="M53" s="50">
        <v>1.2250000000000001</v>
      </c>
      <c r="N53" s="50">
        <v>0.88288</v>
      </c>
      <c r="O53" s="50">
        <v>0.98</v>
      </c>
      <c r="P53" s="10"/>
    </row>
    <row r="54" spans="2:16" x14ac:dyDescent="0.25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"/>
    </row>
    <row r="55" spans="2:16" x14ac:dyDescent="0.25">
      <c r="B55" s="5"/>
      <c r="C55" s="7" t="s">
        <v>54</v>
      </c>
      <c r="D55" s="6" t="s">
        <v>12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2"/>
    </row>
    <row r="56" spans="2:16" x14ac:dyDescent="0.25">
      <c r="B56" s="4"/>
      <c r="C56" s="6">
        <v>100</v>
      </c>
      <c r="D56" s="6">
        <v>0</v>
      </c>
      <c r="E56" s="6"/>
      <c r="F56" s="41"/>
      <c r="G56" s="42"/>
      <c r="H56" s="41"/>
      <c r="I56" s="42"/>
      <c r="J56" s="41"/>
      <c r="K56" s="42"/>
      <c r="L56" s="41"/>
      <c r="M56" s="42"/>
      <c r="N56" s="41"/>
      <c r="O56" s="42"/>
      <c r="P56" s="2"/>
    </row>
    <row r="57" spans="2:16" x14ac:dyDescent="0.25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2"/>
    </row>
    <row r="58" spans="2:16" x14ac:dyDescent="0.25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"/>
    </row>
    <row r="59" spans="2:16" x14ac:dyDescent="0.25"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"/>
    </row>
    <row r="60" spans="2:16" s="11" customFormat="1" x14ac:dyDescent="0.25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</row>
    <row r="61" spans="2:16" x14ac:dyDescent="0.25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2"/>
    </row>
    <row r="62" spans="2:16" x14ac:dyDescent="0.25">
      <c r="B62" s="5"/>
      <c r="C62" s="6" t="s">
        <v>18</v>
      </c>
      <c r="D62" s="6" t="s">
        <v>19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2"/>
    </row>
    <row r="63" spans="2:16" x14ac:dyDescent="0.25">
      <c r="B63" s="4"/>
      <c r="C63" s="6">
        <v>100</v>
      </c>
      <c r="D63" s="6">
        <v>0</v>
      </c>
      <c r="E63" s="6"/>
      <c r="F63" s="41"/>
      <c r="G63" s="42"/>
      <c r="H63" s="41"/>
      <c r="I63" s="42"/>
      <c r="J63" s="41"/>
      <c r="K63" s="42"/>
      <c r="L63" s="41"/>
      <c r="M63" s="42"/>
      <c r="N63" s="41"/>
      <c r="O63" s="42"/>
      <c r="P63" s="2"/>
    </row>
    <row r="64" spans="2:16" x14ac:dyDescent="0.25">
      <c r="B64" s="5"/>
      <c r="C64" s="6">
        <v>0</v>
      </c>
      <c r="D64" s="6">
        <v>100</v>
      </c>
      <c r="E64" s="6"/>
      <c r="F64" s="41"/>
      <c r="G64" s="42"/>
      <c r="H64" s="41"/>
      <c r="I64" s="42"/>
      <c r="J64" s="41"/>
      <c r="K64" s="42"/>
      <c r="L64" s="41"/>
      <c r="M64" s="42"/>
      <c r="N64" s="41"/>
      <c r="O64" s="42"/>
      <c r="P64" s="2"/>
    </row>
    <row r="65" spans="2:16" s="11" customFormat="1" x14ac:dyDescent="0.25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0"/>
    </row>
    <row r="66" spans="2:16" x14ac:dyDescent="0.25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2"/>
    </row>
    <row r="67" spans="2:16" x14ac:dyDescent="0.25">
      <c r="B67" s="5"/>
      <c r="C67" s="6" t="s">
        <v>19</v>
      </c>
      <c r="D67" s="6" t="s">
        <v>17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2"/>
    </row>
    <row r="68" spans="2:16" x14ac:dyDescent="0.25">
      <c r="B68" s="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2"/>
    </row>
    <row r="69" spans="2:16" x14ac:dyDescent="0.25">
      <c r="B69" s="5"/>
      <c r="C69" s="6">
        <v>0</v>
      </c>
      <c r="D69" s="6">
        <v>100</v>
      </c>
      <c r="E69" s="6"/>
      <c r="F69" s="50"/>
      <c r="G69" s="50"/>
      <c r="H69" s="50"/>
      <c r="I69" s="50"/>
      <c r="J69" s="50"/>
      <c r="K69" s="50"/>
      <c r="L69" s="50"/>
      <c r="M69" s="50"/>
      <c r="N69" s="50">
        <v>0.87136000000000002</v>
      </c>
      <c r="O69" s="50">
        <v>0.71160000000000001</v>
      </c>
      <c r="P69" s="2"/>
    </row>
    <row r="70" spans="2:16" s="11" customFormat="1" x14ac:dyDescent="0.25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0"/>
    </row>
    <row r="71" spans="2:16" x14ac:dyDescent="0.25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2"/>
    </row>
    <row r="72" spans="2:16" ht="12" customHeight="1" x14ac:dyDescent="0.25">
      <c r="B72" s="5"/>
      <c r="C72" s="6" t="s">
        <v>18</v>
      </c>
      <c r="D72" s="6" t="s">
        <v>17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"/>
    </row>
    <row r="73" spans="2:16" x14ac:dyDescent="0.25">
      <c r="B73" s="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2"/>
    </row>
    <row r="74" spans="2:16" x14ac:dyDescent="0.25"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2"/>
    </row>
    <row r="75" spans="2:16" s="11" customFormat="1" x14ac:dyDescent="0.25"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0"/>
    </row>
    <row r="76" spans="2:16" x14ac:dyDescent="0.25"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2"/>
    </row>
    <row r="77" spans="2:16" x14ac:dyDescent="0.25">
      <c r="B77" s="5"/>
      <c r="C77" s="6" t="s">
        <v>43</v>
      </c>
      <c r="D77" s="7" t="s">
        <v>54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2"/>
    </row>
    <row r="78" spans="2:16" x14ac:dyDescent="0.25">
      <c r="B78" s="4"/>
      <c r="C78" s="6">
        <v>100</v>
      </c>
      <c r="D78" s="6">
        <v>0</v>
      </c>
      <c r="E78" s="6"/>
      <c r="F78" s="41"/>
      <c r="G78" s="42"/>
      <c r="H78" s="41"/>
      <c r="I78" s="42"/>
      <c r="J78" s="41"/>
      <c r="K78" s="42"/>
      <c r="L78" s="41"/>
      <c r="M78" s="42"/>
      <c r="N78" s="41"/>
      <c r="O78" s="42"/>
      <c r="P78" s="2"/>
    </row>
    <row r="79" spans="2:16" x14ac:dyDescent="0.25"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2"/>
    </row>
    <row r="80" spans="2:16" s="11" customFormat="1" x14ac:dyDescent="0.25"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0"/>
    </row>
    <row r="81" spans="2:16" x14ac:dyDescent="0.25"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2"/>
    </row>
    <row r="82" spans="2:16" x14ac:dyDescent="0.25">
      <c r="B82" s="5"/>
      <c r="C82" s="6" t="s">
        <v>43</v>
      </c>
      <c r="D82" s="6" t="s">
        <v>17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2"/>
    </row>
    <row r="83" spans="2:16" x14ac:dyDescent="0.25">
      <c r="B83" s="4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2"/>
    </row>
    <row r="84" spans="2:16" x14ac:dyDescent="0.25"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2"/>
    </row>
    <row r="85" spans="2:16" s="11" customFormat="1" x14ac:dyDescent="0.25"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0"/>
    </row>
    <row r="86" spans="2:16" x14ac:dyDescent="0.25"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2"/>
    </row>
    <row r="87" spans="2:16" x14ac:dyDescent="0.25">
      <c r="B87" s="5"/>
      <c r="C87" s="7" t="s">
        <v>54</v>
      </c>
      <c r="D87" s="6" t="s">
        <v>17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2"/>
    </row>
    <row r="88" spans="2:16" x14ac:dyDescent="0.25">
      <c r="B88" s="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2"/>
    </row>
    <row r="89" spans="2:16" x14ac:dyDescent="0.25"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2"/>
    </row>
    <row r="90" spans="2:16" s="11" customFormat="1" x14ac:dyDescent="0.25"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0"/>
    </row>
    <row r="91" spans="2:16" x14ac:dyDescent="0.25"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2"/>
    </row>
    <row r="92" spans="2:16" x14ac:dyDescent="0.25">
      <c r="B92" s="5"/>
      <c r="C92" s="6" t="s">
        <v>19</v>
      </c>
      <c r="D92" s="7" t="s">
        <v>54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2"/>
    </row>
    <row r="93" spans="2:16" x14ac:dyDescent="0.25">
      <c r="B93" s="4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2"/>
    </row>
    <row r="94" spans="2:16" x14ac:dyDescent="0.25"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2"/>
    </row>
    <row r="95" spans="2:16" s="11" customFormat="1" x14ac:dyDescent="0.25"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/>
    </row>
    <row r="96" spans="2:16" x14ac:dyDescent="0.25"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2"/>
    </row>
    <row r="97" spans="2:16" x14ac:dyDescent="0.25">
      <c r="B97" s="5"/>
      <c r="C97" s="7" t="s">
        <v>67</v>
      </c>
      <c r="D97" s="6" t="s">
        <v>19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2"/>
    </row>
    <row r="98" spans="2:16" x14ac:dyDescent="0.25">
      <c r="B98" s="4"/>
      <c r="C98" s="6">
        <v>100</v>
      </c>
      <c r="D98" s="6">
        <v>0</v>
      </c>
      <c r="E98" s="6"/>
      <c r="F98" s="52">
        <v>0.68154000000000003</v>
      </c>
      <c r="G98" s="53">
        <v>0.64229999999999998</v>
      </c>
      <c r="H98" s="52">
        <v>0.66347</v>
      </c>
      <c r="I98" s="53">
        <v>0.52629999999999999</v>
      </c>
      <c r="J98" s="52">
        <v>0.65422999999999998</v>
      </c>
      <c r="K98" s="53">
        <v>0.47960000000000003</v>
      </c>
      <c r="L98" s="52">
        <v>0.64485999999999999</v>
      </c>
      <c r="M98" s="53">
        <v>0.44130000000000003</v>
      </c>
      <c r="N98" s="50"/>
      <c r="O98" s="50"/>
      <c r="P98" s="2"/>
    </row>
    <row r="99" spans="2:16" x14ac:dyDescent="0.25"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2"/>
    </row>
    <row r="100" spans="2:16" s="11" customFormat="1" x14ac:dyDescent="0.25"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0"/>
    </row>
    <row r="101" spans="2:16" x14ac:dyDescent="0.25"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2"/>
    </row>
    <row r="102" spans="2:16" x14ac:dyDescent="0.25">
      <c r="B102" s="5"/>
      <c r="C102" s="7" t="s">
        <v>67</v>
      </c>
      <c r="D102" s="7" t="s">
        <v>54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2"/>
    </row>
    <row r="103" spans="2:16" x14ac:dyDescent="0.25">
      <c r="B103" s="4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2"/>
    </row>
    <row r="104" spans="2:16" x14ac:dyDescent="0.25"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2"/>
    </row>
    <row r="105" spans="2:16" s="11" customFormat="1" x14ac:dyDescent="0.25"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0"/>
    </row>
    <row r="106" spans="2:16" x14ac:dyDescent="0.25"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2"/>
    </row>
    <row r="107" spans="2:16" x14ac:dyDescent="0.25">
      <c r="B107" s="5"/>
      <c r="C107" s="6" t="s">
        <v>18</v>
      </c>
      <c r="D107" s="6" t="s">
        <v>43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2"/>
    </row>
    <row r="108" spans="2:16" x14ac:dyDescent="0.25">
      <c r="B108" s="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2"/>
    </row>
    <row r="109" spans="2:16" x14ac:dyDescent="0.25"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2"/>
    </row>
    <row r="110" spans="2:16" s="11" customFormat="1" x14ac:dyDescent="0.25"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0"/>
    </row>
    <row r="111" spans="2:16" x14ac:dyDescent="0.25"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2"/>
    </row>
    <row r="112" spans="2:16" x14ac:dyDescent="0.25">
      <c r="B112" s="5"/>
      <c r="C112" s="7" t="s">
        <v>67</v>
      </c>
      <c r="D112" s="6" t="s">
        <v>43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2"/>
    </row>
    <row r="113" spans="2:16" x14ac:dyDescent="0.25">
      <c r="B113" s="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2"/>
    </row>
    <row r="114" spans="2:16" x14ac:dyDescent="0.25"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2"/>
    </row>
    <row r="115" spans="2:16" s="11" customFormat="1" x14ac:dyDescent="0.25"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0"/>
    </row>
    <row r="116" spans="2:16" x14ac:dyDescent="0.25"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2"/>
    </row>
    <row r="117" spans="2:16" x14ac:dyDescent="0.25">
      <c r="B117" s="5"/>
      <c r="C117" s="7" t="s">
        <v>67</v>
      </c>
      <c r="D117" s="6" t="s">
        <v>18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2"/>
    </row>
    <row r="118" spans="2:16" x14ac:dyDescent="0.25">
      <c r="B118" s="4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2"/>
    </row>
    <row r="119" spans="2:16" x14ac:dyDescent="0.25"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2"/>
    </row>
    <row r="120" spans="2:16" s="11" customFormat="1" x14ac:dyDescent="0.25"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0"/>
    </row>
    <row r="121" spans="2:16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x14ac:dyDescent="0.25">
      <c r="B122" s="13"/>
      <c r="C122" s="14" t="s">
        <v>17</v>
      </c>
      <c r="D122" s="14" t="s">
        <v>60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2"/>
    </row>
    <row r="123" spans="2:16" x14ac:dyDescent="0.25"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2"/>
    </row>
    <row r="124" spans="2:16" s="11" customFormat="1" x14ac:dyDescent="0.25"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10"/>
    </row>
    <row r="125" spans="2:16" x14ac:dyDescent="0.25">
      <c r="B125" s="12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2"/>
    </row>
    <row r="126" spans="2:16" x14ac:dyDescent="0.25"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2"/>
    </row>
    <row r="127" spans="2:16" s="11" customFormat="1" x14ac:dyDescent="0.25"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10"/>
    </row>
    <row r="128" spans="2:16" x14ac:dyDescent="0.25"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2"/>
    </row>
    <row r="129" spans="2:16" x14ac:dyDescent="0.25">
      <c r="B129" s="13"/>
      <c r="C129" s="14" t="s">
        <v>18</v>
      </c>
      <c r="D129" s="14" t="s">
        <v>61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2"/>
    </row>
    <row r="130" spans="2:16" x14ac:dyDescent="0.25"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2"/>
    </row>
    <row r="131" spans="2:16" s="11" customFormat="1" x14ac:dyDescent="0.25"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10"/>
    </row>
    <row r="132" spans="2:16" x14ac:dyDescent="0.25">
      <c r="B132" s="12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2"/>
    </row>
    <row r="133" spans="2:16" x14ac:dyDescent="0.25"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2"/>
    </row>
    <row r="134" spans="2:16" s="11" customFormat="1" x14ac:dyDescent="0.25"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10"/>
    </row>
    <row r="135" spans="2:16" x14ac:dyDescent="0.25"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2"/>
    </row>
    <row r="136" spans="2:16" x14ac:dyDescent="0.25">
      <c r="B136" s="13"/>
      <c r="C136" s="14" t="s">
        <v>62</v>
      </c>
      <c r="D136" s="14" t="s">
        <v>19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2"/>
    </row>
    <row r="137" spans="2:16" x14ac:dyDescent="0.25"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2"/>
    </row>
    <row r="138" spans="2:16" s="11" customFormat="1" x14ac:dyDescent="0.25"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10"/>
    </row>
    <row r="139" spans="2:16" x14ac:dyDescent="0.25">
      <c r="B139" s="12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2"/>
    </row>
    <row r="140" spans="2:16" x14ac:dyDescent="0.25"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2"/>
    </row>
    <row r="141" spans="2:16" s="11" customFormat="1" x14ac:dyDescent="0.25"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10"/>
    </row>
    <row r="142" spans="2:16" x14ac:dyDescent="0.25">
      <c r="B142" s="13"/>
      <c r="C142" s="14"/>
      <c r="D142" s="14"/>
      <c r="E142" s="14"/>
      <c r="F142" s="23"/>
      <c r="G142" s="14"/>
      <c r="H142" s="14"/>
      <c r="I142" s="14"/>
      <c r="J142" s="14"/>
      <c r="K142" s="14"/>
      <c r="L142" s="14"/>
      <c r="M142" s="14"/>
      <c r="N142" s="14"/>
      <c r="O142" s="14"/>
      <c r="P142" s="2"/>
    </row>
    <row r="143" spans="2:16" x14ac:dyDescent="0.25">
      <c r="B143" s="13"/>
      <c r="C143" s="14" t="s">
        <v>17</v>
      </c>
      <c r="D143" s="15" t="s">
        <v>69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2"/>
    </row>
    <row r="144" spans="2:16" x14ac:dyDescent="0.25"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2"/>
    </row>
    <row r="145" spans="2:16" s="11" customFormat="1" x14ac:dyDescent="0.25"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10"/>
    </row>
    <row r="146" spans="2:16" x14ac:dyDescent="0.25">
      <c r="B146" s="12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2"/>
    </row>
    <row r="147" spans="2:16" x14ac:dyDescent="0.25"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2"/>
    </row>
    <row r="148" spans="2:16" s="11" customFormat="1" x14ac:dyDescent="0.25"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10"/>
    </row>
    <row r="149" spans="2:16" x14ac:dyDescent="0.25"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2"/>
    </row>
    <row r="150" spans="2:16" x14ac:dyDescent="0.25">
      <c r="B150" s="13"/>
      <c r="C150" s="14" t="s">
        <v>54</v>
      </c>
      <c r="D150" s="15" t="s">
        <v>63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2"/>
    </row>
    <row r="151" spans="2:16" x14ac:dyDescent="0.25"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2"/>
    </row>
    <row r="152" spans="2:16" s="11" customFormat="1" x14ac:dyDescent="0.25"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10"/>
    </row>
    <row r="153" spans="2:16" x14ac:dyDescent="0.25">
      <c r="B153" s="12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2"/>
    </row>
    <row r="154" spans="2:16" x14ac:dyDescent="0.25"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2"/>
    </row>
    <row r="155" spans="2:16" s="11" customFormat="1" x14ac:dyDescent="0.25"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10"/>
    </row>
    <row r="156" spans="2:16" x14ac:dyDescent="0.25"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2"/>
    </row>
    <row r="157" spans="2:16" x14ac:dyDescent="0.25">
      <c r="B157" s="13"/>
      <c r="C157" s="15" t="s">
        <v>70</v>
      </c>
      <c r="D157" s="14" t="s">
        <v>43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2"/>
    </row>
    <row r="158" spans="2:16" x14ac:dyDescent="0.25"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2"/>
    </row>
    <row r="159" spans="2:16" s="11" customFormat="1" x14ac:dyDescent="0.25"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10"/>
    </row>
    <row r="160" spans="2:16" x14ac:dyDescent="0.25">
      <c r="B160" s="12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2"/>
    </row>
    <row r="161" spans="2:16" x14ac:dyDescent="0.25">
      <c r="B161" s="13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2"/>
    </row>
    <row r="162" spans="2:16" s="11" customFormat="1" x14ac:dyDescent="0.25"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10"/>
    </row>
    <row r="163" spans="2:16" x14ac:dyDescent="0.25">
      <c r="B163" s="1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2"/>
    </row>
    <row r="164" spans="2:16" x14ac:dyDescent="0.25">
      <c r="B164" s="13"/>
      <c r="C164" s="15" t="s">
        <v>67</v>
      </c>
      <c r="D164" s="15" t="s">
        <v>71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2"/>
    </row>
    <row r="165" spans="2:16" x14ac:dyDescent="0.25">
      <c r="B165" s="13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2"/>
    </row>
    <row r="166" spans="2:16" s="11" customFormat="1" x14ac:dyDescent="0.25"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10"/>
    </row>
    <row r="167" spans="2:16" x14ac:dyDescent="0.25">
      <c r="B167" s="12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2"/>
    </row>
    <row r="168" spans="2:16" x14ac:dyDescent="0.25"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2"/>
    </row>
    <row r="169" spans="2:16" s="11" customFormat="1" x14ac:dyDescent="0.25"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10"/>
    </row>
    <row r="170" spans="2:16" x14ac:dyDescent="0.25"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2"/>
    </row>
    <row r="171" spans="2:16" x14ac:dyDescent="0.25">
      <c r="B171" s="13"/>
      <c r="C171" s="15" t="s">
        <v>54</v>
      </c>
      <c r="D171" s="15" t="s">
        <v>72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2"/>
    </row>
    <row r="172" spans="2:16" x14ac:dyDescent="0.25"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2"/>
    </row>
    <row r="173" spans="2:16" s="11" customFormat="1" x14ac:dyDescent="0.25"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10"/>
    </row>
    <row r="174" spans="2:16" x14ac:dyDescent="0.25">
      <c r="B174" s="12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2"/>
    </row>
    <row r="175" spans="2:16" x14ac:dyDescent="0.25">
      <c r="B175" s="13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2"/>
    </row>
    <row r="176" spans="2:16" s="11" customFormat="1" x14ac:dyDescent="0.25">
      <c r="B176" s="22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10"/>
    </row>
    <row r="177" spans="2:16" x14ac:dyDescent="0.25"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2"/>
    </row>
    <row r="178" spans="2:16" x14ac:dyDescent="0.25">
      <c r="B178" s="13"/>
      <c r="C178" s="15" t="s">
        <v>73</v>
      </c>
      <c r="D178" s="14" t="s">
        <v>19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2"/>
    </row>
    <row r="179" spans="2:16" x14ac:dyDescent="0.25">
      <c r="B179" s="13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2"/>
    </row>
    <row r="180" spans="2:16" s="11" customFormat="1" ht="14.25" customHeight="1" x14ac:dyDescent="0.25">
      <c r="B180" s="22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10"/>
    </row>
    <row r="181" spans="2:16" x14ac:dyDescent="0.25">
      <c r="B181" s="12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2"/>
    </row>
    <row r="182" spans="2:16" x14ac:dyDescent="0.25"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2"/>
    </row>
    <row r="183" spans="2:16" s="11" customFormat="1" x14ac:dyDescent="0.25">
      <c r="B183" s="22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10"/>
    </row>
    <row r="184" spans="2:16" x14ac:dyDescent="0.25">
      <c r="B184" s="13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2"/>
    </row>
    <row r="185" spans="2:16" x14ac:dyDescent="0.25">
      <c r="B185" s="13"/>
      <c r="C185" s="15" t="s">
        <v>67</v>
      </c>
      <c r="D185" s="14" t="s">
        <v>64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2"/>
    </row>
    <row r="186" spans="2:16" x14ac:dyDescent="0.25">
      <c r="B186" s="13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2"/>
    </row>
    <row r="187" spans="2:16" s="11" customFormat="1" x14ac:dyDescent="0.25">
      <c r="B187" s="22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10"/>
    </row>
    <row r="188" spans="2:16" x14ac:dyDescent="0.25">
      <c r="B188" s="12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2"/>
    </row>
    <row r="189" spans="2:16" x14ac:dyDescent="0.25">
      <c r="B189" s="13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2"/>
    </row>
    <row r="190" spans="2:16" s="11" customFormat="1" x14ac:dyDescent="0.25">
      <c r="B190" s="22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10"/>
    </row>
    <row r="191" spans="2:16" x14ac:dyDescent="0.25"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2"/>
    </row>
    <row r="192" spans="2:16" x14ac:dyDescent="0.25">
      <c r="B192" s="13"/>
      <c r="C192" s="14" t="s">
        <v>18</v>
      </c>
      <c r="D192" s="15" t="s">
        <v>74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2"/>
    </row>
    <row r="193" spans="2:16" x14ac:dyDescent="0.25">
      <c r="B193" s="13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2"/>
    </row>
    <row r="194" spans="2:16" s="11" customFormat="1" x14ac:dyDescent="0.25">
      <c r="B194" s="22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10"/>
    </row>
    <row r="195" spans="2:16" x14ac:dyDescent="0.25">
      <c r="B195" s="12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2"/>
    </row>
    <row r="196" spans="2:16" x14ac:dyDescent="0.25">
      <c r="B196" s="13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2"/>
    </row>
    <row r="197" spans="2:16" s="11" customFormat="1" x14ac:dyDescent="0.25">
      <c r="B197" s="22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10"/>
    </row>
    <row r="198" spans="2:16" x14ac:dyDescent="0.25">
      <c r="B198" s="13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2"/>
    </row>
    <row r="199" spans="2:16" x14ac:dyDescent="0.25">
      <c r="B199" s="13"/>
      <c r="C199" s="14" t="s">
        <v>43</v>
      </c>
      <c r="D199" s="15" t="s">
        <v>75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2"/>
    </row>
    <row r="200" spans="2:16" x14ac:dyDescent="0.25">
      <c r="B200" s="13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2"/>
    </row>
    <row r="201" spans="2:16" s="11" customFormat="1" x14ac:dyDescent="0.25">
      <c r="B201" s="22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10"/>
    </row>
    <row r="202" spans="2:16" x14ac:dyDescent="0.25">
      <c r="B202" s="12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2"/>
    </row>
    <row r="203" spans="2:16" x14ac:dyDescent="0.25">
      <c r="B203" s="13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2"/>
    </row>
    <row r="204" spans="2:16" s="11" customFormat="1" x14ac:dyDescent="0.25">
      <c r="B204" s="22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10"/>
    </row>
    <row r="205" spans="2:16" x14ac:dyDescent="0.2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x14ac:dyDescent="0.25">
      <c r="B206" s="16"/>
      <c r="C206" s="17" t="s">
        <v>88</v>
      </c>
      <c r="D206" s="17" t="s">
        <v>76</v>
      </c>
      <c r="E206" s="18" t="s">
        <v>20</v>
      </c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2"/>
    </row>
    <row r="207" spans="2:16" x14ac:dyDescent="0.25">
      <c r="B207" s="16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2"/>
    </row>
    <row r="208" spans="2:16" x14ac:dyDescent="0.25">
      <c r="B208" s="16"/>
      <c r="C208" s="18">
        <v>0</v>
      </c>
      <c r="D208" s="18">
        <v>100</v>
      </c>
      <c r="E208" s="18">
        <v>0</v>
      </c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2"/>
    </row>
    <row r="209" spans="2:16" s="11" customFormat="1" x14ac:dyDescent="0.25">
      <c r="B209" s="20"/>
      <c r="C209" s="21">
        <v>0</v>
      </c>
      <c r="D209" s="21">
        <v>0</v>
      </c>
      <c r="E209" s="21">
        <v>100</v>
      </c>
      <c r="F209" s="41"/>
      <c r="G209" s="42"/>
      <c r="H209" s="41"/>
      <c r="I209" s="42"/>
      <c r="J209" s="41"/>
      <c r="K209" s="42"/>
      <c r="L209" s="41"/>
      <c r="M209" s="42"/>
      <c r="N209" s="41"/>
      <c r="O209" s="42"/>
      <c r="P209" s="10"/>
    </row>
    <row r="210" spans="2:16" x14ac:dyDescent="0.25">
      <c r="B210" s="19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2"/>
    </row>
    <row r="211" spans="2:16" x14ac:dyDescent="0.25">
      <c r="B211" s="16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2"/>
    </row>
    <row r="212" spans="2:16" x14ac:dyDescent="0.25">
      <c r="B212" s="16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2"/>
    </row>
    <row r="213" spans="2:16" x14ac:dyDescent="0.25">
      <c r="B213" s="16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2"/>
    </row>
    <row r="214" spans="2:16" s="11" customFormat="1" x14ac:dyDescent="0.25">
      <c r="B214" s="20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10"/>
    </row>
    <row r="215" spans="2:16" x14ac:dyDescent="0.25">
      <c r="B215" s="19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"/>
    </row>
    <row r="216" spans="2:16" x14ac:dyDescent="0.25">
      <c r="B216" s="16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2"/>
    </row>
    <row r="217" spans="2:16" x14ac:dyDescent="0.25">
      <c r="B217" s="16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2"/>
    </row>
    <row r="218" spans="2:16" x14ac:dyDescent="0.25">
      <c r="B218" s="16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2"/>
    </row>
    <row r="219" spans="2:16" s="11" customFormat="1" x14ac:dyDescent="0.25"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10"/>
    </row>
    <row r="220" spans="2:16" x14ac:dyDescent="0.25">
      <c r="B220" s="16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2"/>
    </row>
    <row r="221" spans="2:16" x14ac:dyDescent="0.25">
      <c r="B221" s="16"/>
      <c r="C221" s="17"/>
      <c r="D221" s="17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2"/>
    </row>
    <row r="222" spans="2:16" x14ac:dyDescent="0.25">
      <c r="B222" s="16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2"/>
    </row>
    <row r="223" spans="2:16" x14ac:dyDescent="0.25">
      <c r="B223" s="16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2"/>
    </row>
    <row r="224" spans="2:16" s="11" customFormat="1" x14ac:dyDescent="0.25">
      <c r="B224" s="20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10"/>
    </row>
    <row r="225" spans="2:16" x14ac:dyDescent="0.25">
      <c r="B225" s="19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2"/>
    </row>
    <row r="226" spans="2:16" x14ac:dyDescent="0.25">
      <c r="B226" s="16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2"/>
    </row>
    <row r="227" spans="2:16" x14ac:dyDescent="0.25">
      <c r="B227" s="16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2"/>
    </row>
    <row r="228" spans="2:16" x14ac:dyDescent="0.25">
      <c r="B228" s="16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2"/>
    </row>
    <row r="229" spans="2:16" s="11" customFormat="1" x14ac:dyDescent="0.25"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10"/>
    </row>
    <row r="230" spans="2:16" x14ac:dyDescent="0.25">
      <c r="B230" s="19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2"/>
    </row>
    <row r="231" spans="2:16" x14ac:dyDescent="0.25">
      <c r="B231" s="16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2"/>
    </row>
    <row r="232" spans="2:16" x14ac:dyDescent="0.25">
      <c r="B232" s="16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2"/>
    </row>
    <row r="233" spans="2:16" x14ac:dyDescent="0.25">
      <c r="B233" s="16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2"/>
    </row>
    <row r="234" spans="2:16" s="11" customFormat="1" x14ac:dyDescent="0.25">
      <c r="B234" s="20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10"/>
    </row>
    <row r="235" spans="2:16" x14ac:dyDescent="0.25">
      <c r="B235" s="16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2"/>
    </row>
    <row r="236" spans="2:16" x14ac:dyDescent="0.25">
      <c r="B236" s="16"/>
      <c r="C236" s="17" t="s">
        <v>78</v>
      </c>
      <c r="D236" s="17" t="s">
        <v>79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2"/>
    </row>
    <row r="237" spans="2:16" x14ac:dyDescent="0.25">
      <c r="B237" s="16"/>
      <c r="C237" s="18">
        <v>100</v>
      </c>
      <c r="D237" s="18">
        <v>0</v>
      </c>
      <c r="E237" s="18"/>
      <c r="F237" s="18"/>
      <c r="G237" s="18"/>
      <c r="H237" s="41"/>
      <c r="I237" s="42"/>
      <c r="J237" s="41"/>
      <c r="K237" s="42"/>
      <c r="L237" s="41"/>
      <c r="M237" s="42"/>
      <c r="N237" s="41"/>
      <c r="O237" s="42"/>
      <c r="P237" s="2"/>
    </row>
    <row r="238" spans="2:16" x14ac:dyDescent="0.25">
      <c r="B238" s="16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2"/>
    </row>
    <row r="239" spans="2:16" x14ac:dyDescent="0.25">
      <c r="B239" s="19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2"/>
    </row>
    <row r="240" spans="2:16" x14ac:dyDescent="0.25">
      <c r="B240" s="16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2"/>
    </row>
    <row r="241" spans="2:16" x14ac:dyDescent="0.25">
      <c r="B241" s="16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2"/>
    </row>
    <row r="242" spans="2:16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x14ac:dyDescent="0.25">
      <c r="B243" s="24"/>
      <c r="C243" s="25"/>
      <c r="D243" s="25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"/>
    </row>
    <row r="244" spans="2:16" x14ac:dyDescent="0.25">
      <c r="B244" s="24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"/>
    </row>
    <row r="245" spans="2:16" s="11" customFormat="1" x14ac:dyDescent="0.25">
      <c r="B245" s="27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10"/>
    </row>
    <row r="246" spans="2:16" x14ac:dyDescent="0.25">
      <c r="B246" s="24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"/>
    </row>
    <row r="247" spans="2:16" x14ac:dyDescent="0.25">
      <c r="B247" s="24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"/>
    </row>
    <row r="248" spans="2:16" x14ac:dyDescent="0.25">
      <c r="B248" s="24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"/>
    </row>
    <row r="249" spans="2:16" x14ac:dyDescent="0.25">
      <c r="B249" s="24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"/>
    </row>
    <row r="250" spans="2:16" x14ac:dyDescent="0.25">
      <c r="B250" s="24"/>
      <c r="C250" s="25"/>
      <c r="D250" s="25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"/>
    </row>
    <row r="251" spans="2:16" x14ac:dyDescent="0.25">
      <c r="B251" s="24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"/>
    </row>
    <row r="252" spans="2:16" x14ac:dyDescent="0.25">
      <c r="B252" s="24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"/>
    </row>
    <row r="253" spans="2:16" s="11" customFormat="1" x14ac:dyDescent="0.25">
      <c r="B253" s="27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10"/>
    </row>
    <row r="254" spans="2:16" x14ac:dyDescent="0.25">
      <c r="B254" s="29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"/>
    </row>
    <row r="255" spans="2:16" x14ac:dyDescent="0.25">
      <c r="B255" s="24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"/>
    </row>
    <row r="256" spans="2:16" s="11" customFormat="1" x14ac:dyDescent="0.25">
      <c r="B256" s="27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10"/>
    </row>
    <row r="257" spans="2:16" x14ac:dyDescent="0.25">
      <c r="B257" s="29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"/>
    </row>
    <row r="258" spans="2:16" x14ac:dyDescent="0.25">
      <c r="B258" s="24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"/>
    </row>
    <row r="259" spans="2:16" s="11" customFormat="1" x14ac:dyDescent="0.25">
      <c r="B259" s="27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10"/>
    </row>
    <row r="260" spans="2:16" x14ac:dyDescent="0.25">
      <c r="B260" s="29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"/>
    </row>
    <row r="261" spans="2:16" x14ac:dyDescent="0.25">
      <c r="B261" s="24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"/>
    </row>
    <row r="262" spans="2:16" s="11" customFormat="1" x14ac:dyDescent="0.25">
      <c r="B262" s="27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10"/>
    </row>
    <row r="263" spans="2:16" x14ac:dyDescent="0.25">
      <c r="B263" s="29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"/>
    </row>
    <row r="264" spans="2:16" x14ac:dyDescent="0.25">
      <c r="B264" s="24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"/>
    </row>
    <row r="265" spans="2:16" s="11" customFormat="1" x14ac:dyDescent="0.25">
      <c r="B265" s="27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10"/>
    </row>
    <row r="266" spans="2:16" x14ac:dyDescent="0.25">
      <c r="B266" s="29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"/>
    </row>
    <row r="267" spans="2:16" x14ac:dyDescent="0.25">
      <c r="B267" s="24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"/>
    </row>
    <row r="268" spans="2:16" s="11" customFormat="1" x14ac:dyDescent="0.25">
      <c r="B268" s="27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10"/>
    </row>
    <row r="269" spans="2:16" x14ac:dyDescent="0.25">
      <c r="B269" s="29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"/>
    </row>
    <row r="270" spans="2:16" x14ac:dyDescent="0.25">
      <c r="B270" s="24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"/>
    </row>
    <row r="271" spans="2:16" s="11" customFormat="1" x14ac:dyDescent="0.25">
      <c r="B271" s="27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10"/>
    </row>
    <row r="272" spans="2:16" x14ac:dyDescent="0.25">
      <c r="B272" s="24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"/>
    </row>
    <row r="273" spans="2:16" x14ac:dyDescent="0.25">
      <c r="B273" s="24"/>
      <c r="C273" s="25"/>
      <c r="D273" s="25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"/>
    </row>
    <row r="274" spans="2:16" x14ac:dyDescent="0.25">
      <c r="B274" s="24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"/>
    </row>
    <row r="275" spans="2:16" x14ac:dyDescent="0.25">
      <c r="B275" s="24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"/>
    </row>
    <row r="276" spans="2:16" s="11" customFormat="1" x14ac:dyDescent="0.25">
      <c r="B276" s="27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10"/>
    </row>
    <row r="277" spans="2:16" x14ac:dyDescent="0.25">
      <c r="B277" s="29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"/>
    </row>
    <row r="278" spans="2:16" x14ac:dyDescent="0.25">
      <c r="B278" s="24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"/>
    </row>
    <row r="279" spans="2:16" s="11" customFormat="1" x14ac:dyDescent="0.25">
      <c r="B279" s="27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10"/>
    </row>
    <row r="280" spans="2:16" x14ac:dyDescent="0.25">
      <c r="B280" s="29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"/>
    </row>
    <row r="281" spans="2:16" x14ac:dyDescent="0.25">
      <c r="B281" s="24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"/>
    </row>
    <row r="282" spans="2:16" s="11" customFormat="1" x14ac:dyDescent="0.25">
      <c r="B282" s="27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10"/>
    </row>
    <row r="283" spans="2:16" x14ac:dyDescent="0.25">
      <c r="B283" s="29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"/>
    </row>
    <row r="284" spans="2:16" x14ac:dyDescent="0.25">
      <c r="B284" s="24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"/>
    </row>
    <row r="285" spans="2:16" s="11" customFormat="1" x14ac:dyDescent="0.25">
      <c r="B285" s="27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10"/>
    </row>
    <row r="286" spans="2:16" x14ac:dyDescent="0.25">
      <c r="B286" s="29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"/>
    </row>
    <row r="287" spans="2:16" x14ac:dyDescent="0.25">
      <c r="B287" s="29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"/>
    </row>
    <row r="288" spans="2:16" x14ac:dyDescent="0.25">
      <c r="B288" s="24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"/>
    </row>
    <row r="289" spans="2:16" s="11" customFormat="1" x14ac:dyDescent="0.25">
      <c r="B289" s="27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10"/>
    </row>
    <row r="290" spans="2:16" x14ac:dyDescent="0.25">
      <c r="B290" s="29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"/>
    </row>
    <row r="291" spans="2:16" x14ac:dyDescent="0.25">
      <c r="B291" s="29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"/>
    </row>
    <row r="292" spans="2:16" x14ac:dyDescent="0.25">
      <c r="B292" s="24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"/>
    </row>
    <row r="293" spans="2:16" s="11" customFormat="1" x14ac:dyDescent="0.25">
      <c r="B293" s="27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10"/>
    </row>
    <row r="294" spans="2:16" x14ac:dyDescent="0.25">
      <c r="B294" s="29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"/>
    </row>
    <row r="295" spans="2:16" x14ac:dyDescent="0.25">
      <c r="B295" s="29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"/>
    </row>
    <row r="296" spans="2:16" x14ac:dyDescent="0.25">
      <c r="B296" s="24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"/>
    </row>
    <row r="297" spans="2:16" x14ac:dyDescent="0.25">
      <c r="B297" s="24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"/>
    </row>
    <row r="298" spans="2:16" x14ac:dyDescent="0.2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5E5A3-5FE9-40CA-9FB2-5F114D738A79}">
  <sheetPr filterMode="1"/>
  <dimension ref="A3:P299"/>
  <sheetViews>
    <sheetView tabSelected="1" workbookViewId="0">
      <selection activeCell="F6" sqref="F6"/>
    </sheetView>
  </sheetViews>
  <sheetFormatPr defaultRowHeight="13.2" x14ac:dyDescent="0.25"/>
  <cols>
    <col min="1" max="1" width="34.109375" customWidth="1"/>
    <col min="3" max="3" width="37" bestFit="1" customWidth="1"/>
    <col min="4" max="4" width="51.109375" bestFit="1" customWidth="1"/>
    <col min="5" max="5" width="16.44140625" bestFit="1" customWidth="1"/>
    <col min="6" max="6" width="18.88671875" bestFit="1" customWidth="1"/>
    <col min="7" max="7" width="19.5546875" bestFit="1" customWidth="1"/>
    <col min="8" max="8" width="18.88671875" bestFit="1" customWidth="1"/>
    <col min="9" max="9" width="19.5546875" bestFit="1" customWidth="1"/>
    <col min="10" max="10" width="18.88671875" bestFit="1" customWidth="1"/>
    <col min="11" max="11" width="19.5546875" bestFit="1" customWidth="1"/>
    <col min="12" max="12" width="17.33203125" bestFit="1" customWidth="1"/>
    <col min="13" max="13" width="18" bestFit="1" customWidth="1"/>
    <col min="14" max="14" width="18.33203125" bestFit="1" customWidth="1"/>
    <col min="15" max="15" width="19" bestFit="1" customWidth="1"/>
  </cols>
  <sheetData>
    <row r="3" spans="1:16" ht="35.25" customHeight="1" x14ac:dyDescent="0.25">
      <c r="E3" s="89" t="s">
        <v>166</v>
      </c>
      <c r="F3" s="89"/>
    </row>
    <row r="4" spans="1:16" x14ac:dyDescent="0.25">
      <c r="E4" s="90">
        <f>AVERAGE(O10,O34,O42,O45,O53,O69,M45,M53,M98,K98,I98,G98)</f>
        <v>-6.184022768449488E-3</v>
      </c>
      <c r="F4" s="90"/>
    </row>
    <row r="8" spans="1:16" x14ac:dyDescent="0.25">
      <c r="B8" s="3"/>
      <c r="C8" s="39" t="s">
        <v>131</v>
      </c>
      <c r="D8" s="2" t="s">
        <v>12</v>
      </c>
      <c r="E8" s="2" t="s">
        <v>13</v>
      </c>
      <c r="F8" s="2" t="s">
        <v>0</v>
      </c>
      <c r="G8" s="2" t="s">
        <v>1</v>
      </c>
      <c r="H8" s="2" t="s">
        <v>2</v>
      </c>
      <c r="I8" s="2" t="s">
        <v>3</v>
      </c>
      <c r="J8" s="2" t="s">
        <v>4</v>
      </c>
      <c r="K8" s="2" t="s">
        <v>5</v>
      </c>
      <c r="L8" s="2" t="s">
        <v>6</v>
      </c>
      <c r="M8" s="2" t="s">
        <v>7</v>
      </c>
      <c r="N8" s="2" t="s">
        <v>8</v>
      </c>
      <c r="O8" s="2" t="s">
        <v>9</v>
      </c>
      <c r="P8" s="2"/>
    </row>
    <row r="9" spans="1:16" x14ac:dyDescent="0.25">
      <c r="A9" s="48" t="s">
        <v>131</v>
      </c>
      <c r="B9" s="5"/>
      <c r="C9" s="6">
        <v>100</v>
      </c>
      <c r="D9" s="6">
        <v>0</v>
      </c>
      <c r="E9" s="6">
        <v>0</v>
      </c>
      <c r="F9" s="54">
        <f>('This Work'!F9-Literature!F9)*2/('This Work'!F9+Literature!F9)</f>
        <v>2</v>
      </c>
      <c r="G9" s="54">
        <f>('This Work'!G9-Literature!G9)*2/('This Work'!G9+Literature!G9)</f>
        <v>2</v>
      </c>
      <c r="H9" s="54">
        <f>('This Work'!H9-Literature!H9)*2/('This Work'!H9+Literature!H9)</f>
        <v>2</v>
      </c>
      <c r="I9" s="54">
        <f>('This Work'!I9-Literature!I9)*2/('This Work'!I9+Literature!I9)</f>
        <v>2</v>
      </c>
      <c r="J9" s="54">
        <f>('This Work'!J9-Literature!J9)*2/('This Work'!J9+Literature!J9)</f>
        <v>2</v>
      </c>
      <c r="K9" s="54">
        <f>('This Work'!K9-Literature!K9)*2/('This Work'!K9+Literature!K9)</f>
        <v>2</v>
      </c>
      <c r="L9" s="54">
        <f>('This Work'!L9-Literature!L9)*2/('This Work'!L9+Literature!L9)</f>
        <v>2</v>
      </c>
      <c r="M9" s="54">
        <f>('This Work'!M9-Literature!M9)*2/('This Work'!M9+Literature!M9)</f>
        <v>2</v>
      </c>
      <c r="N9" s="54">
        <f>('This Work'!N9-Literature!N9)*2/('This Work'!N9+Literature!N9)</f>
        <v>2</v>
      </c>
      <c r="O9" s="54">
        <f>('This Work'!O9-Literature!O9)*2/('This Work'!O9+Literature!O9)</f>
        <v>2</v>
      </c>
      <c r="P9" s="2"/>
    </row>
    <row r="10" spans="1:16" x14ac:dyDescent="0.25">
      <c r="A10" s="6" t="s">
        <v>12</v>
      </c>
      <c r="B10" s="5"/>
      <c r="C10" s="6">
        <v>0</v>
      </c>
      <c r="D10" s="6">
        <v>100</v>
      </c>
      <c r="E10" s="6">
        <v>0</v>
      </c>
      <c r="F10" s="54">
        <f>('This Work'!F10-Literature!F10)*2/('This Work'!F10+Literature!F10)</f>
        <v>2</v>
      </c>
      <c r="G10" s="54">
        <f>('This Work'!G10-Literature!G10)*2/('This Work'!G10+Literature!G10)</f>
        <v>2</v>
      </c>
      <c r="H10" s="54">
        <f>('This Work'!H10-Literature!H10)*2/('This Work'!H10+Literature!H10)</f>
        <v>2</v>
      </c>
      <c r="I10" s="54">
        <f>('This Work'!I10-Literature!I10)*2/('This Work'!I10+Literature!I10)</f>
        <v>2</v>
      </c>
      <c r="J10" s="54">
        <f>('This Work'!J10-Literature!J10)*2/('This Work'!J10+Literature!J10)</f>
        <v>2</v>
      </c>
      <c r="K10" s="54">
        <f>('This Work'!K10-Literature!K10)*2/('This Work'!K10+Literature!K10)</f>
        <v>2</v>
      </c>
      <c r="L10" s="54">
        <f>('This Work'!L10-Literature!L10)*2/('This Work'!L10+Literature!L10)</f>
        <v>2</v>
      </c>
      <c r="M10" s="54">
        <f>('This Work'!M10-Literature!M10)*2/('This Work'!M10+Literature!M10)</f>
        <v>2</v>
      </c>
      <c r="N10" s="45">
        <f>('This Work'!N10-Literature!N10)*2/('This Work'!N10+Literature!N10)</f>
        <v>-6.719735345807465E-4</v>
      </c>
      <c r="O10" s="45">
        <f>('This Work'!O10-Literature!O10)*2/('This Work'!O10+Literature!O10)</f>
        <v>0.22103467879476979</v>
      </c>
      <c r="P10" s="2"/>
    </row>
    <row r="11" spans="1:16" s="11" customFormat="1" x14ac:dyDescent="0.25">
      <c r="A11" s="6" t="s">
        <v>13</v>
      </c>
      <c r="B11" s="8"/>
      <c r="C11" s="9">
        <v>0</v>
      </c>
      <c r="D11" s="9">
        <v>0</v>
      </c>
      <c r="E11" s="9">
        <v>100</v>
      </c>
      <c r="F11" s="54">
        <f>('This Work'!F11-Literature!F11)*2/('This Work'!F11+Literature!F11)</f>
        <v>2</v>
      </c>
      <c r="G11" s="54">
        <f>('This Work'!G11-Literature!G11)*2/('This Work'!G11+Literature!G11)</f>
        <v>2</v>
      </c>
      <c r="H11" s="54">
        <f>('This Work'!H11-Literature!H11)*2/('This Work'!H11+Literature!H11)</f>
        <v>2</v>
      </c>
      <c r="I11" s="54">
        <f>('This Work'!I11-Literature!I11)*2/('This Work'!I11+Literature!I11)</f>
        <v>2</v>
      </c>
      <c r="J11" s="54">
        <f>('This Work'!J11-Literature!J11)*2/('This Work'!J11+Literature!J11)</f>
        <v>2</v>
      </c>
      <c r="K11" s="54">
        <f>('This Work'!K11-Literature!K11)*2/('This Work'!K11+Literature!K11)</f>
        <v>2</v>
      </c>
      <c r="L11" s="54">
        <f>('This Work'!L11-Literature!L11)*2/('This Work'!L11+Literature!L11)</f>
        <v>2</v>
      </c>
      <c r="M11" s="54">
        <f>('This Work'!M11-Literature!M11)*2/('This Work'!M11+Literature!M11)</f>
        <v>2</v>
      </c>
      <c r="N11" s="54">
        <f>('This Work'!N11-Literature!N11)*2/('This Work'!N11+Literature!N11)</f>
        <v>2</v>
      </c>
      <c r="O11" s="54">
        <f>('This Work'!O11-Literature!O11)*2/('This Work'!O11+Literature!O11)</f>
        <v>2</v>
      </c>
      <c r="P11" s="10"/>
    </row>
    <row r="12" spans="1:16" hidden="1" x14ac:dyDescent="0.25">
      <c r="B12" s="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</row>
    <row r="13" spans="1:16" hidden="1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"/>
    </row>
    <row r="14" spans="1:16" s="11" customFormat="1" hidden="1" x14ac:dyDescent="0.2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1:16" hidden="1" x14ac:dyDescent="0.25"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</row>
    <row r="16" spans="1:16" hidden="1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2"/>
    </row>
    <row r="17" spans="1:16" s="11" customFormat="1" hidden="1" x14ac:dyDescent="0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1:16" hidden="1" x14ac:dyDescent="0.25"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"/>
    </row>
    <row r="19" spans="1:16" hidden="1" x14ac:dyDescent="0.2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/>
    </row>
    <row r="20" spans="1:16" s="11" customFormat="1" hidden="1" x14ac:dyDescent="0.2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</row>
    <row r="21" spans="1:16" hidden="1" x14ac:dyDescent="0.2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"/>
    </row>
    <row r="22" spans="1:16" hidden="1" x14ac:dyDescent="0.25">
      <c r="B22" s="5"/>
      <c r="C22" s="6" t="s">
        <v>10</v>
      </c>
      <c r="D22" s="6" t="s">
        <v>11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"/>
    </row>
    <row r="23" spans="1:16" x14ac:dyDescent="0.25">
      <c r="A23" s="6" t="s">
        <v>10</v>
      </c>
      <c r="B23" s="4"/>
      <c r="C23" s="6">
        <v>100</v>
      </c>
      <c r="D23" s="6">
        <v>0</v>
      </c>
      <c r="E23" s="6"/>
      <c r="F23" s="54">
        <f>('This Work'!F23-Literature!F23)*2/('This Work'!F23+Literature!F23)</f>
        <v>2</v>
      </c>
      <c r="G23" s="54">
        <f>('This Work'!G23-Literature!G23)*2/('This Work'!G23+Literature!G23)</f>
        <v>2</v>
      </c>
      <c r="H23" s="54">
        <f>('This Work'!H23-Literature!H23)*2/('This Work'!H23+Literature!H23)</f>
        <v>2</v>
      </c>
      <c r="I23" s="54">
        <f>('This Work'!I23-Literature!I23)*2/('This Work'!I23+Literature!I23)</f>
        <v>2</v>
      </c>
      <c r="J23" s="54">
        <f>('This Work'!J23-Literature!J23)*2/('This Work'!J23+Literature!J23)</f>
        <v>2</v>
      </c>
      <c r="K23" s="54">
        <f>('This Work'!K23-Literature!K23)*2/('This Work'!K23+Literature!K23)</f>
        <v>2</v>
      </c>
      <c r="L23" s="54">
        <f>('This Work'!L23-Literature!L23)*2/('This Work'!L23+Literature!L23)</f>
        <v>2</v>
      </c>
      <c r="M23" s="54">
        <f>('This Work'!M23-Literature!M23)*2/('This Work'!M23+Literature!M23)</f>
        <v>2</v>
      </c>
      <c r="N23" s="54">
        <f>('This Work'!N23-Literature!N23)*2/('This Work'!N23+Literature!N23)</f>
        <v>2</v>
      </c>
      <c r="O23" s="54">
        <f>('This Work'!O23-Literature!O23)*2/('This Work'!O23+Literature!O23)</f>
        <v>2</v>
      </c>
      <c r="P23" s="2"/>
    </row>
    <row r="24" spans="1:16" hidden="1" x14ac:dyDescent="0.25"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2"/>
    </row>
    <row r="25" spans="1:16" hidden="1" x14ac:dyDescent="0.2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"/>
    </row>
    <row r="26" spans="1:16" hidden="1" x14ac:dyDescent="0.2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"/>
    </row>
    <row r="27" spans="1:16" hidden="1" x14ac:dyDescent="0.2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"/>
    </row>
    <row r="28" spans="1:16" hidden="1" x14ac:dyDescent="0.2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"/>
    </row>
    <row r="29" spans="1:16" hidden="1" x14ac:dyDescent="0.2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"/>
    </row>
    <row r="30" spans="1:16" hidden="1" x14ac:dyDescent="0.2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"/>
    </row>
    <row r="31" spans="1:16" s="11" customFormat="1" x14ac:dyDescent="0.25">
      <c r="A31" s="6" t="s">
        <v>11</v>
      </c>
      <c r="B31" s="8"/>
      <c r="C31" s="9">
        <v>0</v>
      </c>
      <c r="D31" s="9">
        <v>100</v>
      </c>
      <c r="E31" s="9"/>
      <c r="F31" s="54">
        <f>('This Work'!F31-Literature!F31)*2/('This Work'!F31+Literature!F31)</f>
        <v>2</v>
      </c>
      <c r="G31" s="54">
        <f>('This Work'!G31-Literature!G31)*2/('This Work'!G31+Literature!G31)</f>
        <v>2</v>
      </c>
      <c r="H31" s="54">
        <f>('This Work'!H31-Literature!H31)*2/('This Work'!H31+Literature!H31)</f>
        <v>2</v>
      </c>
      <c r="I31" s="54">
        <f>('This Work'!I31-Literature!I31)*2/('This Work'!I31+Literature!I31)</f>
        <v>2</v>
      </c>
      <c r="J31" s="54">
        <f>('This Work'!J31-Literature!J31)*2/('This Work'!J31+Literature!J31)</f>
        <v>2</v>
      </c>
      <c r="K31" s="54">
        <f>('This Work'!K31-Literature!K31)*2/('This Work'!K31+Literature!K31)</f>
        <v>2</v>
      </c>
      <c r="L31" s="54">
        <f>('This Work'!L31-Literature!L31)*2/('This Work'!L31+Literature!L31)</f>
        <v>2</v>
      </c>
      <c r="M31" s="54">
        <f>('This Work'!M31-Literature!M31)*2/('This Work'!M31+Literature!M31)</f>
        <v>2</v>
      </c>
      <c r="N31" s="54">
        <f>('This Work'!N31-Literature!N31)*2/('This Work'!N31+Literature!N31)</f>
        <v>2</v>
      </c>
      <c r="O31" s="54">
        <f>('This Work'!O31-Literature!O31)*2/('This Work'!O31+Literature!O31)</f>
        <v>2</v>
      </c>
      <c r="P31" s="10"/>
    </row>
    <row r="32" spans="1:16" hidden="1" x14ac:dyDescent="0.2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"/>
    </row>
    <row r="33" spans="1:16" hidden="1" x14ac:dyDescent="0.25">
      <c r="B33" s="5"/>
      <c r="C33" s="7" t="s">
        <v>58</v>
      </c>
      <c r="D33" s="7" t="s">
        <v>59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"/>
    </row>
    <row r="34" spans="1:16" x14ac:dyDescent="0.25">
      <c r="A34" s="7" t="s">
        <v>58</v>
      </c>
      <c r="B34" s="4"/>
      <c r="C34" s="6">
        <v>100</v>
      </c>
      <c r="D34" s="6">
        <v>0</v>
      </c>
      <c r="E34" s="6"/>
      <c r="F34" s="54">
        <f>('This Work'!F34-Literature!F34)*2/('This Work'!F34+Literature!F34)</f>
        <v>2</v>
      </c>
      <c r="G34" s="54">
        <f>('This Work'!G34-Literature!G34)*2/('This Work'!G34+Literature!G34)</f>
        <v>2</v>
      </c>
      <c r="H34" s="54">
        <f>('This Work'!H34-Literature!H34)*2/('This Work'!H34+Literature!H34)</f>
        <v>2</v>
      </c>
      <c r="I34" s="54">
        <f>('This Work'!I34-Literature!I34)*2/('This Work'!I34+Literature!I34)</f>
        <v>2</v>
      </c>
      <c r="J34" s="54">
        <f>('This Work'!J34-Literature!J34)*2/('This Work'!J34+Literature!J34)</f>
        <v>2</v>
      </c>
      <c r="K34" s="54">
        <f>('This Work'!K34-Literature!K34)*2/('This Work'!K34+Literature!K34)</f>
        <v>2</v>
      </c>
      <c r="L34" s="54">
        <f>('This Work'!L34-Literature!L34)*2/('This Work'!L34+Literature!L34)</f>
        <v>2</v>
      </c>
      <c r="M34" s="54">
        <f>('This Work'!M34-Literature!M34)*2/('This Work'!M34+Literature!M34)</f>
        <v>2</v>
      </c>
      <c r="N34" s="45">
        <f>('This Work'!N34-Literature!N34)*2/('This Work'!N34+Literature!N34)</f>
        <v>8.3433858216271084E-4</v>
      </c>
      <c r="O34" s="45">
        <f>('This Work'!O34-Literature!O34)*2/('This Work'!O34+Literature!O34)</f>
        <v>2.3708856909168314E-2</v>
      </c>
      <c r="P34" s="2"/>
    </row>
    <row r="35" spans="1:16" hidden="1" x14ac:dyDescent="0.25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"/>
    </row>
    <row r="36" spans="1:16" hidden="1" x14ac:dyDescent="0.25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"/>
    </row>
    <row r="37" spans="1:16" hidden="1" x14ac:dyDescent="0.2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"/>
    </row>
    <row r="38" spans="1:16" hidden="1" x14ac:dyDescent="0.2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"/>
    </row>
    <row r="39" spans="1:16" hidden="1" x14ac:dyDescent="0.2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2"/>
    </row>
    <row r="40" spans="1:16" hidden="1" x14ac:dyDescent="0.25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"/>
    </row>
    <row r="41" spans="1:16" hidden="1" x14ac:dyDescent="0.2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"/>
    </row>
    <row r="42" spans="1:16" s="11" customFormat="1" x14ac:dyDescent="0.25">
      <c r="A42" s="7" t="s">
        <v>59</v>
      </c>
      <c r="B42" s="8"/>
      <c r="C42" s="9">
        <v>0</v>
      </c>
      <c r="D42" s="9">
        <v>100</v>
      </c>
      <c r="E42" s="9"/>
      <c r="F42" s="54">
        <f>('This Work'!F42-Literature!F42)*2/('This Work'!F42+Literature!F42)</f>
        <v>2</v>
      </c>
      <c r="G42" s="54">
        <f>('This Work'!G42-Literature!G42)*2/('This Work'!G42+Literature!G42)</f>
        <v>2</v>
      </c>
      <c r="H42" s="54">
        <f>('This Work'!H42-Literature!H42)*2/('This Work'!H42+Literature!H42)</f>
        <v>2</v>
      </c>
      <c r="I42" s="54">
        <f>('This Work'!I42-Literature!I42)*2/('This Work'!I42+Literature!I42)</f>
        <v>2</v>
      </c>
      <c r="J42" s="54">
        <f>('This Work'!J42-Literature!J42)*2/('This Work'!J42+Literature!J42)</f>
        <v>2</v>
      </c>
      <c r="K42" s="54">
        <f>('This Work'!K42-Literature!K42)*2/('This Work'!K42+Literature!K42)</f>
        <v>2</v>
      </c>
      <c r="L42" s="54">
        <f>('This Work'!L42-Literature!L42)*2/('This Work'!L42+Literature!L42)</f>
        <v>2</v>
      </c>
      <c r="M42" s="54">
        <f>('This Work'!M42-Literature!M42)*2/('This Work'!M42+Literature!M42)</f>
        <v>2</v>
      </c>
      <c r="N42" s="45">
        <f>('This Work'!N42-Literature!N42)*2/('This Work'!N42+Literature!N42)</f>
        <v>1.1595615766507327E-3</v>
      </c>
      <c r="O42" s="45">
        <f>('This Work'!O42-Literature!O42)*2/('This Work'!O42+Literature!O42)</f>
        <v>1.4654341416398676E-2</v>
      </c>
      <c r="P42" s="10"/>
    </row>
    <row r="43" spans="1:16" hidden="1" x14ac:dyDescent="0.25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1:16" hidden="1" x14ac:dyDescent="0.25">
      <c r="B44" s="5"/>
      <c r="C44" s="6" t="s">
        <v>65</v>
      </c>
      <c r="D44" s="6" t="s">
        <v>66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2"/>
    </row>
    <row r="45" spans="1:16" x14ac:dyDescent="0.25">
      <c r="A45" s="6" t="s">
        <v>65</v>
      </c>
      <c r="B45" s="4"/>
      <c r="C45" s="6">
        <v>100</v>
      </c>
      <c r="D45" s="6">
        <v>0</v>
      </c>
      <c r="E45" s="6"/>
      <c r="F45" s="54">
        <f>('This Work'!F45-Literature!F45)*2/('This Work'!F45+Literature!F45)</f>
        <v>2</v>
      </c>
      <c r="G45" s="54">
        <f>('This Work'!G45-Literature!G45)*2/('This Work'!G45+Literature!G45)</f>
        <v>2</v>
      </c>
      <c r="H45" s="54">
        <f>('This Work'!H45-Literature!H45)*2/('This Work'!H45+Literature!H45)</f>
        <v>2</v>
      </c>
      <c r="I45" s="54">
        <f>('This Work'!I45-Literature!I45)*2/('This Work'!I45+Literature!I45)</f>
        <v>2</v>
      </c>
      <c r="J45" s="54">
        <f>('This Work'!J45-Literature!J45)*2/('This Work'!J45+Literature!J45)</f>
        <v>2</v>
      </c>
      <c r="K45" s="54">
        <f>('This Work'!K45-Literature!K45)*2/('This Work'!K45+Literature!K45)</f>
        <v>2</v>
      </c>
      <c r="L45" s="45">
        <f>('This Work'!L45-Literature!L45)*2/('This Work'!L45+Literature!L45)</f>
        <v>7.7211309185876446E-4</v>
      </c>
      <c r="M45" s="45">
        <f>('This Work'!M45-Literature!M45)*2/('This Work'!M45+Literature!M45)</f>
        <v>-7.8747305117440172E-2</v>
      </c>
      <c r="N45" s="45">
        <f>('This Work'!N45-Literature!N45)*2/('This Work'!N45+Literature!N45)</f>
        <v>2.3036432117391122E-4</v>
      </c>
      <c r="O45" s="45">
        <f>('This Work'!O45-Literature!O45)*2/('This Work'!O45+Literature!O45)</f>
        <v>-7.3386986768517196E-2</v>
      </c>
      <c r="P45" s="2"/>
    </row>
    <row r="46" spans="1:16" hidden="1" x14ac:dyDescent="0.25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2"/>
    </row>
    <row r="47" spans="1:16" hidden="1" x14ac:dyDescent="0.25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2"/>
    </row>
    <row r="48" spans="1:16" hidden="1" x14ac:dyDescent="0.25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2"/>
    </row>
    <row r="49" spans="1:16" hidden="1" x14ac:dyDescent="0.25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"/>
    </row>
    <row r="50" spans="1:16" hidden="1" x14ac:dyDescent="0.2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2"/>
    </row>
    <row r="51" spans="1:16" hidden="1" x14ac:dyDescent="0.25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2"/>
    </row>
    <row r="52" spans="1:16" hidden="1" x14ac:dyDescent="0.25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2"/>
    </row>
    <row r="53" spans="1:16" s="11" customFormat="1" x14ac:dyDescent="0.25">
      <c r="A53" s="6" t="s">
        <v>66</v>
      </c>
      <c r="B53" s="8"/>
      <c r="C53" s="9">
        <v>0</v>
      </c>
      <c r="D53" s="9">
        <v>100</v>
      </c>
      <c r="E53" s="9"/>
      <c r="F53" s="46"/>
      <c r="G53" s="46"/>
      <c r="H53" s="54">
        <f>('This Work'!H53-Literature!H53)*2/('This Work'!H53+Literature!H53)</f>
        <v>2</v>
      </c>
      <c r="I53" s="54">
        <f>('This Work'!I53-Literature!I53)*2/('This Work'!I53+Literature!I53)</f>
        <v>2</v>
      </c>
      <c r="J53" s="54">
        <f>('This Work'!J53-Literature!J53)*2/('This Work'!J53+Literature!J53)</f>
        <v>2</v>
      </c>
      <c r="K53" s="54">
        <f>('This Work'!K53-Literature!K53)*2/('This Work'!K53+Literature!K53)</f>
        <v>2</v>
      </c>
      <c r="L53" s="45">
        <f>('This Work'!L53-Literature!L53)*2/('This Work'!L53+Literature!L53)</f>
        <v>5.1078446679901279E-3</v>
      </c>
      <c r="M53" s="45">
        <f>('This Work'!M53-Literature!M53)*2/('This Work'!M53+Literature!M53)</f>
        <v>-2.5379241929483879E-2</v>
      </c>
      <c r="N53" s="45">
        <f>('This Work'!N53-Literature!N53)*2/('This Work'!N53+Literature!N53)</f>
        <v>8.4913190415002279E-4</v>
      </c>
      <c r="O53" s="45">
        <f>('This Work'!O53-Literature!O53)*2/('This Work'!O53+Literature!O53)</f>
        <v>-2.7726050072418719E-2</v>
      </c>
      <c r="P53" s="10"/>
    </row>
    <row r="54" spans="1:16" hidden="1" x14ac:dyDescent="0.25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"/>
    </row>
    <row r="55" spans="1:16" hidden="1" x14ac:dyDescent="0.25">
      <c r="B55" s="5"/>
      <c r="C55" s="7" t="s">
        <v>54</v>
      </c>
      <c r="D55" s="6" t="s">
        <v>12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2"/>
    </row>
    <row r="56" spans="1:16" x14ac:dyDescent="0.25">
      <c r="A56" s="7" t="s">
        <v>54</v>
      </c>
      <c r="B56" s="4"/>
      <c r="C56" s="6">
        <v>100</v>
      </c>
      <c r="D56" s="6">
        <v>0</v>
      </c>
      <c r="E56" s="6"/>
      <c r="F56" s="54">
        <f>('This Work'!F56-Literature!F56)*2/('This Work'!F56+Literature!F56)</f>
        <v>2</v>
      </c>
      <c r="G56" s="54">
        <f>('This Work'!G56-Literature!G56)*2/('This Work'!G56+Literature!G56)</f>
        <v>2</v>
      </c>
      <c r="H56" s="54">
        <f>('This Work'!H56-Literature!H56)*2/('This Work'!H56+Literature!H56)</f>
        <v>2</v>
      </c>
      <c r="I56" s="54">
        <f>('This Work'!I56-Literature!I56)*2/('This Work'!I56+Literature!I56)</f>
        <v>2</v>
      </c>
      <c r="J56" s="54">
        <f>('This Work'!J56-Literature!J56)*2/('This Work'!J56+Literature!J56)</f>
        <v>2</v>
      </c>
      <c r="K56" s="54">
        <f>('This Work'!K56-Literature!K56)*2/('This Work'!K56+Literature!K56)</f>
        <v>2</v>
      </c>
      <c r="L56" s="54">
        <f>('This Work'!L56-Literature!L56)*2/('This Work'!L56+Literature!L56)</f>
        <v>2</v>
      </c>
      <c r="M56" s="54">
        <f>('This Work'!M56-Literature!M56)*2/('This Work'!M56+Literature!M56)</f>
        <v>2</v>
      </c>
      <c r="N56" s="54">
        <f>('This Work'!N56-Literature!N56)*2/('This Work'!N56+Literature!N56)</f>
        <v>2</v>
      </c>
      <c r="O56" s="54">
        <f>('This Work'!O56-Literature!O56)*2/('This Work'!O56+Literature!O56)</f>
        <v>2</v>
      </c>
      <c r="P56" s="2"/>
    </row>
    <row r="57" spans="1:16" hidden="1" x14ac:dyDescent="0.25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2"/>
    </row>
    <row r="58" spans="1:16" hidden="1" x14ac:dyDescent="0.25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"/>
    </row>
    <row r="59" spans="1:16" hidden="1" x14ac:dyDescent="0.25"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"/>
    </row>
    <row r="60" spans="1:16" s="11" customFormat="1" hidden="1" x14ac:dyDescent="0.25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</row>
    <row r="61" spans="1:16" hidden="1" x14ac:dyDescent="0.25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2"/>
    </row>
    <row r="62" spans="1:16" hidden="1" x14ac:dyDescent="0.25">
      <c r="B62" s="5"/>
      <c r="C62" s="6" t="s">
        <v>18</v>
      </c>
      <c r="D62" s="6" t="s">
        <v>19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2"/>
    </row>
    <row r="63" spans="1:16" x14ac:dyDescent="0.25">
      <c r="A63" s="6" t="s">
        <v>18</v>
      </c>
      <c r="B63" s="4"/>
      <c r="C63" s="6">
        <v>100</v>
      </c>
      <c r="D63" s="6">
        <v>0</v>
      </c>
      <c r="E63" s="6"/>
      <c r="F63" s="54">
        <f>('This Work'!F63-Literature!F63)*2/('This Work'!F63+Literature!F63)</f>
        <v>2</v>
      </c>
      <c r="G63" s="54">
        <f>('This Work'!G63-Literature!G63)*2/('This Work'!G63+Literature!G63)</f>
        <v>2</v>
      </c>
      <c r="H63" s="54">
        <f>('This Work'!H63-Literature!H63)*2/('This Work'!H63+Literature!H63)</f>
        <v>2</v>
      </c>
      <c r="I63" s="54">
        <f>('This Work'!I63-Literature!I63)*2/('This Work'!I63+Literature!I63)</f>
        <v>2</v>
      </c>
      <c r="J63" s="54">
        <f>('This Work'!J63-Literature!J63)*2/('This Work'!J63+Literature!J63)</f>
        <v>2</v>
      </c>
      <c r="K63" s="54">
        <f>('This Work'!K63-Literature!K63)*2/('This Work'!K63+Literature!K63)</f>
        <v>2</v>
      </c>
      <c r="L63" s="54">
        <f>('This Work'!L63-Literature!L63)*2/('This Work'!L63+Literature!L63)</f>
        <v>2</v>
      </c>
      <c r="M63" s="54">
        <f>('This Work'!M63-Literature!M63)*2/('This Work'!M63+Literature!M63)</f>
        <v>2</v>
      </c>
      <c r="N63" s="54">
        <f>('This Work'!N63-Literature!N63)*2/('This Work'!N63+Literature!N63)</f>
        <v>2</v>
      </c>
      <c r="O63" s="54">
        <f>('This Work'!O63-Literature!O63)*2/('This Work'!O63+Literature!O63)</f>
        <v>2</v>
      </c>
      <c r="P63" s="2"/>
    </row>
    <row r="64" spans="1:16" x14ac:dyDescent="0.25">
      <c r="A64" s="6" t="s">
        <v>19</v>
      </c>
      <c r="B64" s="5"/>
      <c r="C64" s="6">
        <v>0</v>
      </c>
      <c r="D64" s="6">
        <v>100</v>
      </c>
      <c r="E64" s="6"/>
      <c r="F64" s="54">
        <f>('This Work'!F64-Literature!F64)*2/('This Work'!F64+Literature!F64)</f>
        <v>2</v>
      </c>
      <c r="G64" s="54">
        <f>('This Work'!G64-Literature!G64)*2/('This Work'!G64+Literature!G64)</f>
        <v>2</v>
      </c>
      <c r="H64" s="54">
        <f>('This Work'!H64-Literature!H64)*2/('This Work'!H64+Literature!H64)</f>
        <v>2</v>
      </c>
      <c r="I64" s="54">
        <f>('This Work'!I64-Literature!I64)*2/('This Work'!I64+Literature!I64)</f>
        <v>2</v>
      </c>
      <c r="J64" s="54">
        <f>('This Work'!J64-Literature!J64)*2/('This Work'!J64+Literature!J64)</f>
        <v>2</v>
      </c>
      <c r="K64" s="54">
        <f>('This Work'!K64-Literature!K64)*2/('This Work'!K64+Literature!K64)</f>
        <v>2</v>
      </c>
      <c r="L64" s="54">
        <f>('This Work'!L64-Literature!L64)*2/('This Work'!L64+Literature!L64)</f>
        <v>2</v>
      </c>
      <c r="M64" s="54">
        <f>('This Work'!M64-Literature!M64)*2/('This Work'!M64+Literature!M64)</f>
        <v>2</v>
      </c>
      <c r="N64" s="54">
        <f>('This Work'!N64-Literature!N64)*2/('This Work'!N64+Literature!N64)</f>
        <v>2</v>
      </c>
      <c r="O64" s="54">
        <f>('This Work'!O64-Literature!O64)*2/('This Work'!O64+Literature!O64)</f>
        <v>2</v>
      </c>
      <c r="P64" s="2"/>
    </row>
    <row r="65" spans="1:16" s="11" customFormat="1" hidden="1" x14ac:dyDescent="0.25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0"/>
    </row>
    <row r="66" spans="1:16" hidden="1" x14ac:dyDescent="0.25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2"/>
    </row>
    <row r="67" spans="1:16" hidden="1" x14ac:dyDescent="0.25">
      <c r="B67" s="5"/>
      <c r="C67" s="6" t="s">
        <v>19</v>
      </c>
      <c r="D67" s="6" t="s">
        <v>17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2"/>
    </row>
    <row r="68" spans="1:16" hidden="1" x14ac:dyDescent="0.25">
      <c r="B68" s="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2"/>
    </row>
    <row r="69" spans="1:16" x14ac:dyDescent="0.25">
      <c r="A69" s="6" t="s">
        <v>17</v>
      </c>
      <c r="B69" s="5"/>
      <c r="C69" s="6">
        <v>0</v>
      </c>
      <c r="D69" s="6">
        <v>100</v>
      </c>
      <c r="E69" s="6"/>
      <c r="F69" s="54">
        <f>('This Work'!F69-Literature!F69)*2/('This Work'!F69+Literature!F69)</f>
        <v>2</v>
      </c>
      <c r="G69" s="54">
        <f>('This Work'!G69-Literature!G69)*2/('This Work'!G69+Literature!G69)</f>
        <v>2</v>
      </c>
      <c r="H69" s="54">
        <f>('This Work'!H69-Literature!H69)*2/('This Work'!H69+Literature!H69)</f>
        <v>2</v>
      </c>
      <c r="I69" s="54">
        <f>('This Work'!I69-Literature!I69)*2/('This Work'!I69+Literature!I69)</f>
        <v>2</v>
      </c>
      <c r="J69" s="54">
        <f>('This Work'!J69-Literature!J69)*2/('This Work'!J69+Literature!J69)</f>
        <v>2</v>
      </c>
      <c r="K69" s="54">
        <f>('This Work'!K69-Literature!K69)*2/('This Work'!K69+Literature!K69)</f>
        <v>2</v>
      </c>
      <c r="L69" s="54">
        <f>('This Work'!L69-Literature!L69)*2/('This Work'!L69+Literature!L69)</f>
        <v>2</v>
      </c>
      <c r="M69" s="54">
        <f>('This Work'!M69-Literature!M69)*2/('This Work'!M69+Literature!M69)</f>
        <v>2</v>
      </c>
      <c r="N69" s="45">
        <f>('This Work'!N69-Literature!N69)*2/('This Work'!N69+Literature!N69)</f>
        <v>-1.836378661280518E-4</v>
      </c>
      <c r="O69" s="45">
        <f>('This Work'!O69-Literature!O69)*2/('This Work'!O69+Literature!O69)</f>
        <v>7.7016619375759959E-2</v>
      </c>
      <c r="P69" s="2"/>
    </row>
    <row r="70" spans="1:16" s="11" customFormat="1" hidden="1" x14ac:dyDescent="0.25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0"/>
    </row>
    <row r="71" spans="1:16" hidden="1" x14ac:dyDescent="0.25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2"/>
    </row>
    <row r="72" spans="1:16" ht="12" hidden="1" customHeight="1" x14ac:dyDescent="0.25"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"/>
    </row>
    <row r="73" spans="1:16" hidden="1" x14ac:dyDescent="0.25">
      <c r="B73" s="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2"/>
    </row>
    <row r="74" spans="1:16" hidden="1" x14ac:dyDescent="0.25"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2"/>
    </row>
    <row r="75" spans="1:16" s="11" customFormat="1" hidden="1" x14ac:dyDescent="0.25"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0"/>
    </row>
    <row r="76" spans="1:16" hidden="1" x14ac:dyDescent="0.25"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2"/>
    </row>
    <row r="77" spans="1:16" hidden="1" x14ac:dyDescent="0.25">
      <c r="B77" s="5"/>
      <c r="C77" s="6" t="s">
        <v>43</v>
      </c>
      <c r="D77" s="7" t="s">
        <v>54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2"/>
    </row>
    <row r="78" spans="1:16" x14ac:dyDescent="0.25">
      <c r="A78" s="6" t="s">
        <v>43</v>
      </c>
      <c r="B78" s="4"/>
      <c r="C78" s="6">
        <v>100</v>
      </c>
      <c r="D78" s="6">
        <v>0</v>
      </c>
      <c r="E78" s="6"/>
      <c r="F78" s="54">
        <f>('This Work'!F78-Literature!F78)*2/('This Work'!F78+Literature!F78)</f>
        <v>2</v>
      </c>
      <c r="G78" s="54">
        <f>('This Work'!G78-Literature!G78)*2/('This Work'!G78+Literature!G78)</f>
        <v>2</v>
      </c>
      <c r="H78" s="54">
        <f>('This Work'!H78-Literature!H78)*2/('This Work'!H78+Literature!H78)</f>
        <v>2</v>
      </c>
      <c r="I78" s="54">
        <f>('This Work'!I78-Literature!I78)*2/('This Work'!I78+Literature!I78)</f>
        <v>2</v>
      </c>
      <c r="J78" s="54">
        <f>('This Work'!J78-Literature!J78)*2/('This Work'!J78+Literature!J78)</f>
        <v>2</v>
      </c>
      <c r="K78" s="54">
        <f>('This Work'!K78-Literature!K78)*2/('This Work'!K78+Literature!K78)</f>
        <v>2</v>
      </c>
      <c r="L78" s="54">
        <f>('This Work'!L78-Literature!L78)*2/('This Work'!L78+Literature!L78)</f>
        <v>2</v>
      </c>
      <c r="M78" s="54">
        <f>('This Work'!M78-Literature!M78)*2/('This Work'!M78+Literature!M78)</f>
        <v>2</v>
      </c>
      <c r="N78" s="54">
        <f>('This Work'!N78-Literature!N78)*2/('This Work'!N78+Literature!N78)</f>
        <v>2</v>
      </c>
      <c r="O78" s="54">
        <f>('This Work'!O78-Literature!O78)*2/('This Work'!O78+Literature!O78)</f>
        <v>2</v>
      </c>
      <c r="P78" s="2"/>
    </row>
    <row r="79" spans="1:16" hidden="1" x14ac:dyDescent="0.25"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2"/>
    </row>
    <row r="80" spans="1:16" s="11" customFormat="1" hidden="1" x14ac:dyDescent="0.25"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0"/>
    </row>
    <row r="81" spans="2:16" hidden="1" x14ac:dyDescent="0.25"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2"/>
    </row>
    <row r="82" spans="2:16" hidden="1" x14ac:dyDescent="0.25"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2"/>
    </row>
    <row r="83" spans="2:16" hidden="1" x14ac:dyDescent="0.25">
      <c r="B83" s="4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2"/>
    </row>
    <row r="84" spans="2:16" hidden="1" x14ac:dyDescent="0.25"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2"/>
    </row>
    <row r="85" spans="2:16" s="11" customFormat="1" hidden="1" x14ac:dyDescent="0.25"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0"/>
    </row>
    <row r="86" spans="2:16" hidden="1" x14ac:dyDescent="0.25"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2"/>
    </row>
    <row r="87" spans="2:16" hidden="1" x14ac:dyDescent="0.25">
      <c r="B87" s="5"/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2"/>
    </row>
    <row r="88" spans="2:16" hidden="1" x14ac:dyDescent="0.25">
      <c r="B88" s="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2"/>
    </row>
    <row r="89" spans="2:16" hidden="1" x14ac:dyDescent="0.25"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2"/>
    </row>
    <row r="90" spans="2:16" s="11" customFormat="1" hidden="1" x14ac:dyDescent="0.25"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0"/>
    </row>
    <row r="91" spans="2:16" hidden="1" x14ac:dyDescent="0.25"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2"/>
    </row>
    <row r="92" spans="2:16" hidden="1" x14ac:dyDescent="0.25">
      <c r="B92" s="5"/>
      <c r="C92" s="6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2"/>
    </row>
    <row r="93" spans="2:16" hidden="1" x14ac:dyDescent="0.25">
      <c r="B93" s="4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2"/>
    </row>
    <row r="94" spans="2:16" hidden="1" x14ac:dyDescent="0.25"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2"/>
    </row>
    <row r="95" spans="2:16" s="11" customFormat="1" hidden="1" x14ac:dyDescent="0.25"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/>
    </row>
    <row r="96" spans="2:16" hidden="1" x14ac:dyDescent="0.25"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2"/>
    </row>
    <row r="97" spans="1:16" hidden="1" x14ac:dyDescent="0.25">
      <c r="B97" s="5"/>
      <c r="C97" s="7" t="s">
        <v>67</v>
      </c>
      <c r="D97" s="6" t="s">
        <v>19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2"/>
    </row>
    <row r="98" spans="1:16" x14ac:dyDescent="0.25">
      <c r="A98" s="7" t="s">
        <v>67</v>
      </c>
      <c r="B98" s="4"/>
      <c r="C98" s="6">
        <v>100</v>
      </c>
      <c r="D98" s="6">
        <v>0</v>
      </c>
      <c r="E98" s="6"/>
      <c r="F98" s="45">
        <f>('This Work'!F98-Literature!F98)*2/('This Work'!F98+Literature!F98)</f>
        <v>1.5394427217347252E-3</v>
      </c>
      <c r="G98" s="45">
        <f>('This Work'!G98-Literature!G98)*2/('This Work'!G98+Literature!G98)</f>
        <v>-6.4858348402652186E-2</v>
      </c>
      <c r="H98" s="45">
        <f>('This Work'!H98-Literature!H98)*2/('This Work'!H98+Literature!H98)</f>
        <v>1.4910424495267768E-3</v>
      </c>
      <c r="I98" s="45">
        <f>('This Work'!I98-Literature!I98)*2/('This Work'!I98+Literature!I98)</f>
        <v>-8.8719999206262543E-2</v>
      </c>
      <c r="J98" s="45">
        <f>('This Work'!J98-Literature!J98)*2/('This Work'!J98+Literature!J98)</f>
        <v>1.4815606790741414E-3</v>
      </c>
      <c r="K98" s="45">
        <f>('This Work'!K98-Literature!K98)*2/('This Work'!K98+Literature!K98)</f>
        <v>-7.558397437978083E-2</v>
      </c>
      <c r="L98" s="45">
        <f>('This Work'!L98-Literature!L98)*2/('This Work'!L98+Literature!L98)</f>
        <v>1.518555822421912E-3</v>
      </c>
      <c r="M98" s="45">
        <f>('This Work'!M98-Literature!M98)*2/('This Work'!M98+Literature!M98)</f>
        <v>2.3779136159064872E-2</v>
      </c>
      <c r="N98" s="54">
        <f>('This Work'!N98-Literature!N98)*2/('This Work'!N98+Literature!N98)</f>
        <v>2</v>
      </c>
      <c r="O98" s="54">
        <f>('This Work'!O98-Literature!O98)*2/('This Work'!O98+Literature!O98)</f>
        <v>2</v>
      </c>
      <c r="P98" s="2"/>
    </row>
    <row r="99" spans="1:16" hidden="1" x14ac:dyDescent="0.25"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2"/>
    </row>
    <row r="100" spans="1:16" s="11" customFormat="1" hidden="1" x14ac:dyDescent="0.25"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0"/>
    </row>
    <row r="101" spans="1:16" hidden="1" x14ac:dyDescent="0.25"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2"/>
    </row>
    <row r="102" spans="1:16" hidden="1" x14ac:dyDescent="0.25">
      <c r="B102" s="5"/>
      <c r="C102" s="7"/>
      <c r="D102" s="7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2"/>
    </row>
    <row r="103" spans="1:16" hidden="1" x14ac:dyDescent="0.25">
      <c r="B103" s="4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2"/>
    </row>
    <row r="104" spans="1:16" hidden="1" x14ac:dyDescent="0.25"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2"/>
    </row>
    <row r="105" spans="1:16" s="11" customFormat="1" hidden="1" x14ac:dyDescent="0.25"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0"/>
    </row>
    <row r="106" spans="1:16" hidden="1" x14ac:dyDescent="0.25"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2"/>
    </row>
    <row r="107" spans="1:16" hidden="1" x14ac:dyDescent="0.25"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2"/>
    </row>
    <row r="108" spans="1:16" hidden="1" x14ac:dyDescent="0.25">
      <c r="B108" s="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2"/>
    </row>
    <row r="109" spans="1:16" hidden="1" x14ac:dyDescent="0.25"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2"/>
    </row>
    <row r="110" spans="1:16" s="11" customFormat="1" hidden="1" x14ac:dyDescent="0.25"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0"/>
    </row>
    <row r="111" spans="1:16" hidden="1" x14ac:dyDescent="0.25"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2"/>
    </row>
    <row r="112" spans="1:16" hidden="1" x14ac:dyDescent="0.25">
      <c r="B112" s="5"/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2"/>
    </row>
    <row r="113" spans="2:16" hidden="1" x14ac:dyDescent="0.25">
      <c r="B113" s="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2"/>
    </row>
    <row r="114" spans="2:16" hidden="1" x14ac:dyDescent="0.25"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2"/>
    </row>
    <row r="115" spans="2:16" s="11" customFormat="1" hidden="1" x14ac:dyDescent="0.25"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0"/>
    </row>
    <row r="116" spans="2:16" hidden="1" x14ac:dyDescent="0.25"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2"/>
    </row>
    <row r="117" spans="2:16" hidden="1" x14ac:dyDescent="0.25">
      <c r="B117" s="5"/>
      <c r="C117" s="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2"/>
    </row>
    <row r="118" spans="2:16" hidden="1" x14ac:dyDescent="0.25">
      <c r="B118" s="4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2"/>
    </row>
    <row r="119" spans="2:16" hidden="1" x14ac:dyDescent="0.25"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2"/>
    </row>
    <row r="120" spans="2:16" s="11" customFormat="1" hidden="1" x14ac:dyDescent="0.25"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0"/>
    </row>
    <row r="121" spans="2:16" hidden="1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idden="1" x14ac:dyDescent="0.25">
      <c r="B122" s="1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2"/>
    </row>
    <row r="123" spans="2:16" hidden="1" x14ac:dyDescent="0.25"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2"/>
    </row>
    <row r="124" spans="2:16" s="11" customFormat="1" hidden="1" x14ac:dyDescent="0.25"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10"/>
    </row>
    <row r="125" spans="2:16" hidden="1" x14ac:dyDescent="0.25">
      <c r="B125" s="12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2"/>
    </row>
    <row r="126" spans="2:16" hidden="1" x14ac:dyDescent="0.25"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2"/>
    </row>
    <row r="127" spans="2:16" s="11" customFormat="1" hidden="1" x14ac:dyDescent="0.25"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10"/>
    </row>
    <row r="128" spans="2:16" hidden="1" x14ac:dyDescent="0.25"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2"/>
    </row>
    <row r="129" spans="2:16" hidden="1" x14ac:dyDescent="0.25"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2"/>
    </row>
    <row r="130" spans="2:16" hidden="1" x14ac:dyDescent="0.25"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2"/>
    </row>
    <row r="131" spans="2:16" s="11" customFormat="1" hidden="1" x14ac:dyDescent="0.25"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10"/>
    </row>
    <row r="132" spans="2:16" hidden="1" x14ac:dyDescent="0.25">
      <c r="B132" s="12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2"/>
    </row>
    <row r="133" spans="2:16" hidden="1" x14ac:dyDescent="0.25"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2"/>
    </row>
    <row r="134" spans="2:16" s="11" customFormat="1" hidden="1" x14ac:dyDescent="0.25"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10"/>
    </row>
    <row r="135" spans="2:16" hidden="1" x14ac:dyDescent="0.25"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2"/>
    </row>
    <row r="136" spans="2:16" hidden="1" x14ac:dyDescent="0.25"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2"/>
    </row>
    <row r="137" spans="2:16" hidden="1" x14ac:dyDescent="0.25"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2"/>
    </row>
    <row r="138" spans="2:16" s="11" customFormat="1" hidden="1" x14ac:dyDescent="0.25"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10"/>
    </row>
    <row r="139" spans="2:16" hidden="1" x14ac:dyDescent="0.25">
      <c r="B139" s="12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2"/>
    </row>
    <row r="140" spans="2:16" hidden="1" x14ac:dyDescent="0.25"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2"/>
    </row>
    <row r="141" spans="2:16" s="11" customFormat="1" hidden="1" x14ac:dyDescent="0.25"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10"/>
    </row>
    <row r="142" spans="2:16" hidden="1" x14ac:dyDescent="0.25">
      <c r="B142" s="13"/>
      <c r="C142" s="14"/>
      <c r="D142" s="14"/>
      <c r="E142" s="14"/>
      <c r="F142" s="23"/>
      <c r="G142" s="14"/>
      <c r="H142" s="14"/>
      <c r="I142" s="14"/>
      <c r="J142" s="14"/>
      <c r="K142" s="14"/>
      <c r="L142" s="14"/>
      <c r="M142" s="14"/>
      <c r="N142" s="14"/>
      <c r="O142" s="14"/>
      <c r="P142" s="2"/>
    </row>
    <row r="143" spans="2:16" hidden="1" x14ac:dyDescent="0.25">
      <c r="B143" s="13"/>
      <c r="C143" s="14"/>
      <c r="D143" s="15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2"/>
    </row>
    <row r="144" spans="2:16" hidden="1" x14ac:dyDescent="0.25"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2"/>
    </row>
    <row r="145" spans="2:16" s="11" customFormat="1" hidden="1" x14ac:dyDescent="0.25"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10"/>
    </row>
    <row r="146" spans="2:16" hidden="1" x14ac:dyDescent="0.25">
      <c r="B146" s="12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2"/>
    </row>
    <row r="147" spans="2:16" hidden="1" x14ac:dyDescent="0.25"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2"/>
    </row>
    <row r="148" spans="2:16" s="11" customFormat="1" hidden="1" x14ac:dyDescent="0.25"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10"/>
    </row>
    <row r="149" spans="2:16" hidden="1" x14ac:dyDescent="0.25"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2"/>
    </row>
    <row r="150" spans="2:16" hidden="1" x14ac:dyDescent="0.25">
      <c r="B150" s="13"/>
      <c r="C150" s="14"/>
      <c r="D150" s="15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2"/>
    </row>
    <row r="151" spans="2:16" hidden="1" x14ac:dyDescent="0.25"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2"/>
    </row>
    <row r="152" spans="2:16" s="11" customFormat="1" hidden="1" x14ac:dyDescent="0.25"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10"/>
    </row>
    <row r="153" spans="2:16" hidden="1" x14ac:dyDescent="0.25">
      <c r="B153" s="12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2"/>
    </row>
    <row r="154" spans="2:16" hidden="1" x14ac:dyDescent="0.25"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2"/>
    </row>
    <row r="155" spans="2:16" s="11" customFormat="1" hidden="1" x14ac:dyDescent="0.25"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10"/>
    </row>
    <row r="156" spans="2:16" hidden="1" x14ac:dyDescent="0.25"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2"/>
    </row>
    <row r="157" spans="2:16" hidden="1" x14ac:dyDescent="0.25">
      <c r="B157" s="13"/>
      <c r="C157" s="1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2"/>
    </row>
    <row r="158" spans="2:16" hidden="1" x14ac:dyDescent="0.25"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2"/>
    </row>
    <row r="159" spans="2:16" s="11" customFormat="1" hidden="1" x14ac:dyDescent="0.25"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10"/>
    </row>
    <row r="160" spans="2:16" hidden="1" x14ac:dyDescent="0.25">
      <c r="B160" s="12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2"/>
    </row>
    <row r="161" spans="2:16" hidden="1" x14ac:dyDescent="0.25">
      <c r="B161" s="13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2"/>
    </row>
    <row r="162" spans="2:16" s="11" customFormat="1" hidden="1" x14ac:dyDescent="0.25"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10"/>
    </row>
    <row r="163" spans="2:16" hidden="1" x14ac:dyDescent="0.25">
      <c r="B163" s="1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2"/>
    </row>
    <row r="164" spans="2:16" hidden="1" x14ac:dyDescent="0.25">
      <c r="B164" s="13"/>
      <c r="C164" s="15"/>
      <c r="D164" s="1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2"/>
    </row>
    <row r="165" spans="2:16" hidden="1" x14ac:dyDescent="0.25">
      <c r="B165" s="13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2"/>
    </row>
    <row r="166" spans="2:16" s="11" customFormat="1" hidden="1" x14ac:dyDescent="0.25"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10"/>
    </row>
    <row r="167" spans="2:16" hidden="1" x14ac:dyDescent="0.25">
      <c r="B167" s="12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2"/>
    </row>
    <row r="168" spans="2:16" hidden="1" x14ac:dyDescent="0.25"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2"/>
    </row>
    <row r="169" spans="2:16" s="11" customFormat="1" hidden="1" x14ac:dyDescent="0.25"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10"/>
    </row>
    <row r="170" spans="2:16" hidden="1" x14ac:dyDescent="0.25"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2"/>
    </row>
    <row r="171" spans="2:16" hidden="1" x14ac:dyDescent="0.25">
      <c r="B171" s="13"/>
      <c r="C171" s="15"/>
      <c r="D171" s="15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2"/>
    </row>
    <row r="172" spans="2:16" hidden="1" x14ac:dyDescent="0.25"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2"/>
    </row>
    <row r="173" spans="2:16" s="11" customFormat="1" hidden="1" x14ac:dyDescent="0.25"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10"/>
    </row>
    <row r="174" spans="2:16" hidden="1" x14ac:dyDescent="0.25">
      <c r="B174" s="12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2"/>
    </row>
    <row r="175" spans="2:16" hidden="1" x14ac:dyDescent="0.25">
      <c r="B175" s="13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2"/>
    </row>
    <row r="176" spans="2:16" s="11" customFormat="1" hidden="1" x14ac:dyDescent="0.25">
      <c r="B176" s="22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10"/>
    </row>
    <row r="177" spans="2:16" hidden="1" x14ac:dyDescent="0.25"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2"/>
    </row>
    <row r="178" spans="2:16" hidden="1" x14ac:dyDescent="0.25">
      <c r="B178" s="13"/>
      <c r="C178" s="1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2"/>
    </row>
    <row r="179" spans="2:16" hidden="1" x14ac:dyDescent="0.25">
      <c r="B179" s="13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2"/>
    </row>
    <row r="180" spans="2:16" s="11" customFormat="1" ht="14.25" hidden="1" customHeight="1" x14ac:dyDescent="0.25">
      <c r="B180" s="22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10"/>
    </row>
    <row r="181" spans="2:16" hidden="1" x14ac:dyDescent="0.25">
      <c r="B181" s="12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2"/>
    </row>
    <row r="182" spans="2:16" hidden="1" x14ac:dyDescent="0.25"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2"/>
    </row>
    <row r="183" spans="2:16" s="11" customFormat="1" hidden="1" x14ac:dyDescent="0.25">
      <c r="B183" s="22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10"/>
    </row>
    <row r="184" spans="2:16" hidden="1" x14ac:dyDescent="0.25">
      <c r="B184" s="13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2"/>
    </row>
    <row r="185" spans="2:16" hidden="1" x14ac:dyDescent="0.25">
      <c r="B185" s="13"/>
      <c r="C185" s="1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2"/>
    </row>
    <row r="186" spans="2:16" hidden="1" x14ac:dyDescent="0.25">
      <c r="B186" s="13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2"/>
    </row>
    <row r="187" spans="2:16" s="11" customFormat="1" hidden="1" x14ac:dyDescent="0.25">
      <c r="B187" s="22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10"/>
    </row>
    <row r="188" spans="2:16" hidden="1" x14ac:dyDescent="0.25">
      <c r="B188" s="12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2"/>
    </row>
    <row r="189" spans="2:16" hidden="1" x14ac:dyDescent="0.25">
      <c r="B189" s="13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2"/>
    </row>
    <row r="190" spans="2:16" s="11" customFormat="1" hidden="1" x14ac:dyDescent="0.25">
      <c r="B190" s="22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10"/>
    </row>
    <row r="191" spans="2:16" hidden="1" x14ac:dyDescent="0.25"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2"/>
    </row>
    <row r="192" spans="2:16" hidden="1" x14ac:dyDescent="0.25">
      <c r="B192" s="13"/>
      <c r="C192" s="14"/>
      <c r="D192" s="15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2"/>
    </row>
    <row r="193" spans="2:16" hidden="1" x14ac:dyDescent="0.25">
      <c r="B193" s="13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2"/>
    </row>
    <row r="194" spans="2:16" s="11" customFormat="1" hidden="1" x14ac:dyDescent="0.25">
      <c r="B194" s="22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10"/>
    </row>
    <row r="195" spans="2:16" hidden="1" x14ac:dyDescent="0.25">
      <c r="B195" s="12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2"/>
    </row>
    <row r="196" spans="2:16" hidden="1" x14ac:dyDescent="0.25">
      <c r="B196" s="13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2"/>
    </row>
    <row r="197" spans="2:16" s="11" customFormat="1" hidden="1" x14ac:dyDescent="0.25">
      <c r="B197" s="22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10"/>
    </row>
    <row r="198" spans="2:16" hidden="1" x14ac:dyDescent="0.25">
      <c r="B198" s="13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2"/>
    </row>
    <row r="199" spans="2:16" hidden="1" x14ac:dyDescent="0.25">
      <c r="B199" s="13"/>
      <c r="C199" s="14"/>
      <c r="D199" s="15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2"/>
    </row>
    <row r="200" spans="2:16" hidden="1" x14ac:dyDescent="0.25">
      <c r="B200" s="13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2"/>
    </row>
    <row r="201" spans="2:16" s="11" customFormat="1" hidden="1" x14ac:dyDescent="0.25">
      <c r="B201" s="22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10"/>
    </row>
    <row r="202" spans="2:16" hidden="1" x14ac:dyDescent="0.25">
      <c r="B202" s="12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2"/>
    </row>
    <row r="203" spans="2:16" hidden="1" x14ac:dyDescent="0.25">
      <c r="B203" s="13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2"/>
    </row>
    <row r="204" spans="2:16" s="11" customFormat="1" hidden="1" x14ac:dyDescent="0.25">
      <c r="B204" s="22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10"/>
    </row>
    <row r="205" spans="2:16" hidden="1" x14ac:dyDescent="0.2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idden="1" x14ac:dyDescent="0.25">
      <c r="B206" s="16"/>
      <c r="C206" s="17" t="s">
        <v>88</v>
      </c>
      <c r="D206" s="17" t="s">
        <v>76</v>
      </c>
      <c r="E206" s="18" t="s">
        <v>20</v>
      </c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2"/>
    </row>
    <row r="207" spans="2:16" hidden="1" x14ac:dyDescent="0.25">
      <c r="B207" s="16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2"/>
    </row>
    <row r="208" spans="2:16" hidden="1" x14ac:dyDescent="0.25">
      <c r="B208" s="16"/>
      <c r="C208" s="18">
        <v>0</v>
      </c>
      <c r="D208" s="18">
        <v>100</v>
      </c>
      <c r="E208" s="18">
        <v>0</v>
      </c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2"/>
    </row>
    <row r="209" spans="1:16" s="11" customFormat="1" x14ac:dyDescent="0.25">
      <c r="A209" s="18" t="s">
        <v>20</v>
      </c>
      <c r="B209" s="20"/>
      <c r="C209" s="21">
        <v>0</v>
      </c>
      <c r="D209" s="21">
        <v>0</v>
      </c>
      <c r="E209" s="21">
        <v>100</v>
      </c>
      <c r="F209" s="54">
        <f>('This Work'!F209-Literature!F209)*2/('This Work'!F209+Literature!F209)</f>
        <v>2</v>
      </c>
      <c r="G209" s="54">
        <f>('This Work'!G209-Literature!G209)*2/('This Work'!G209+Literature!G209)</f>
        <v>2</v>
      </c>
      <c r="H209" s="54">
        <f>('This Work'!H209-Literature!H209)*2/('This Work'!H209+Literature!H209)</f>
        <v>2</v>
      </c>
      <c r="I209" s="54">
        <f>('This Work'!I209-Literature!I209)*2/('This Work'!I209+Literature!I209)</f>
        <v>2</v>
      </c>
      <c r="J209" s="54">
        <f>('This Work'!J209-Literature!J209)*2/('This Work'!J209+Literature!J209)</f>
        <v>2</v>
      </c>
      <c r="K209" s="54">
        <f>('This Work'!K209-Literature!K209)*2/('This Work'!K209+Literature!K209)</f>
        <v>2</v>
      </c>
      <c r="L209" s="54">
        <f>('This Work'!L209-Literature!L209)*2/('This Work'!L209+Literature!L209)</f>
        <v>2</v>
      </c>
      <c r="M209" s="54">
        <f>('This Work'!M209-Literature!M209)*2/('This Work'!M209+Literature!M209)</f>
        <v>2</v>
      </c>
      <c r="N209" s="54">
        <f>('This Work'!N209-Literature!N209)*2/('This Work'!N209+Literature!N209)</f>
        <v>2</v>
      </c>
      <c r="O209" s="54">
        <f>('This Work'!O209-Literature!O209)*2/('This Work'!O209+Literature!O209)</f>
        <v>2</v>
      </c>
      <c r="P209" s="10"/>
    </row>
    <row r="210" spans="1:16" hidden="1" x14ac:dyDescent="0.25">
      <c r="B210" s="19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2"/>
    </row>
    <row r="211" spans="1:16" hidden="1" x14ac:dyDescent="0.25">
      <c r="B211" s="16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2"/>
    </row>
    <row r="212" spans="1:16" hidden="1" x14ac:dyDescent="0.25">
      <c r="B212" s="16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2"/>
    </row>
    <row r="213" spans="1:16" hidden="1" x14ac:dyDescent="0.25">
      <c r="B213" s="16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2"/>
    </row>
    <row r="214" spans="1:16" s="11" customFormat="1" hidden="1" x14ac:dyDescent="0.25">
      <c r="B214" s="20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10"/>
    </row>
    <row r="215" spans="1:16" hidden="1" x14ac:dyDescent="0.25">
      <c r="B215" s="19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"/>
    </row>
    <row r="216" spans="1:16" hidden="1" x14ac:dyDescent="0.25">
      <c r="B216" s="16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2"/>
    </row>
    <row r="217" spans="1:16" hidden="1" x14ac:dyDescent="0.25">
      <c r="B217" s="16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2"/>
    </row>
    <row r="218" spans="1:16" hidden="1" x14ac:dyDescent="0.25">
      <c r="B218" s="16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2"/>
    </row>
    <row r="219" spans="1:16" s="11" customFormat="1" hidden="1" x14ac:dyDescent="0.25"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10"/>
    </row>
    <row r="220" spans="1:16" hidden="1" x14ac:dyDescent="0.25">
      <c r="B220" s="16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2"/>
    </row>
    <row r="221" spans="1:16" hidden="1" x14ac:dyDescent="0.25">
      <c r="B221" s="16"/>
      <c r="C221" s="17"/>
      <c r="D221" s="17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2"/>
    </row>
    <row r="222" spans="1:16" hidden="1" x14ac:dyDescent="0.25">
      <c r="B222" s="16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2"/>
    </row>
    <row r="223" spans="1:16" hidden="1" x14ac:dyDescent="0.25">
      <c r="B223" s="16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2"/>
    </row>
    <row r="224" spans="1:16" s="11" customFormat="1" hidden="1" x14ac:dyDescent="0.25">
      <c r="B224" s="20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10"/>
    </row>
    <row r="225" spans="1:16" hidden="1" x14ac:dyDescent="0.25">
      <c r="B225" s="19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2"/>
    </row>
    <row r="226" spans="1:16" hidden="1" x14ac:dyDescent="0.25">
      <c r="B226" s="16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2"/>
    </row>
    <row r="227" spans="1:16" hidden="1" x14ac:dyDescent="0.25">
      <c r="B227" s="16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2"/>
    </row>
    <row r="228" spans="1:16" hidden="1" x14ac:dyDescent="0.25">
      <c r="B228" s="16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2"/>
    </row>
    <row r="229" spans="1:16" s="11" customFormat="1" hidden="1" x14ac:dyDescent="0.25"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10"/>
    </row>
    <row r="230" spans="1:16" hidden="1" x14ac:dyDescent="0.25">
      <c r="B230" s="19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2"/>
    </row>
    <row r="231" spans="1:16" hidden="1" x14ac:dyDescent="0.25">
      <c r="B231" s="16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2"/>
    </row>
    <row r="232" spans="1:16" hidden="1" x14ac:dyDescent="0.25">
      <c r="B232" s="16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2"/>
    </row>
    <row r="233" spans="1:16" hidden="1" x14ac:dyDescent="0.25">
      <c r="B233" s="16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2"/>
    </row>
    <row r="234" spans="1:16" s="11" customFormat="1" hidden="1" x14ac:dyDescent="0.25">
      <c r="B234" s="20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10"/>
    </row>
    <row r="235" spans="1:16" hidden="1" x14ac:dyDescent="0.25">
      <c r="B235" s="16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2"/>
    </row>
    <row r="236" spans="1:16" hidden="1" x14ac:dyDescent="0.25">
      <c r="B236" s="16"/>
      <c r="C236" s="17" t="s">
        <v>78</v>
      </c>
      <c r="D236" s="17" t="s">
        <v>79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2"/>
    </row>
    <row r="237" spans="1:16" x14ac:dyDescent="0.25">
      <c r="A237" s="17" t="s">
        <v>78</v>
      </c>
      <c r="B237" s="16"/>
      <c r="C237" s="18">
        <v>100</v>
      </c>
      <c r="D237" s="18">
        <v>0</v>
      </c>
      <c r="E237" s="18"/>
      <c r="F237" s="46"/>
      <c r="G237" s="46"/>
      <c r="H237" s="54">
        <f>('This Work'!H237-Literature!H237)*2/('This Work'!H237+Literature!H237)</f>
        <v>2</v>
      </c>
      <c r="I237" s="54">
        <f>('This Work'!I237-Literature!I237)*2/('This Work'!I237+Literature!I237)</f>
        <v>2</v>
      </c>
      <c r="J237" s="54">
        <f>('This Work'!J237-Literature!J237)*2/('This Work'!J237+Literature!J237)</f>
        <v>2</v>
      </c>
      <c r="K237" s="54">
        <f>('This Work'!K237-Literature!K237)*2/('This Work'!K237+Literature!K237)</f>
        <v>2</v>
      </c>
      <c r="L237" s="54">
        <f>('This Work'!L237-Literature!L237)*2/('This Work'!L237+Literature!L237)</f>
        <v>2</v>
      </c>
      <c r="M237" s="54">
        <f>('This Work'!M237-Literature!M237)*2/('This Work'!M237+Literature!M237)</f>
        <v>2</v>
      </c>
      <c r="N237" s="54">
        <f>('This Work'!N237-Literature!N237)*2/('This Work'!N237+Literature!N237)</f>
        <v>2</v>
      </c>
      <c r="O237" s="54">
        <f>('This Work'!O237-Literature!O237)*2/('This Work'!O237+Literature!O237)</f>
        <v>2</v>
      </c>
      <c r="P237" s="2"/>
    </row>
    <row r="238" spans="1:16" hidden="1" x14ac:dyDescent="0.25">
      <c r="B238" s="16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2"/>
    </row>
    <row r="239" spans="1:16" hidden="1" x14ac:dyDescent="0.25">
      <c r="B239" s="19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2"/>
    </row>
    <row r="240" spans="1:16" hidden="1" x14ac:dyDescent="0.25">
      <c r="B240" s="16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2"/>
    </row>
    <row r="241" spans="2:16" hidden="1" x14ac:dyDescent="0.25">
      <c r="B241" s="16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2"/>
    </row>
    <row r="242" spans="2:16" hidden="1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idden="1" x14ac:dyDescent="0.25">
      <c r="B243" s="24"/>
      <c r="C243" s="25"/>
      <c r="D243" s="25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"/>
    </row>
    <row r="244" spans="2:16" hidden="1" x14ac:dyDescent="0.25">
      <c r="B244" s="24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"/>
    </row>
    <row r="245" spans="2:16" s="11" customFormat="1" hidden="1" x14ac:dyDescent="0.25">
      <c r="B245" s="27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10"/>
    </row>
    <row r="246" spans="2:16" hidden="1" x14ac:dyDescent="0.25">
      <c r="B246" s="24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"/>
    </row>
    <row r="247" spans="2:16" hidden="1" x14ac:dyDescent="0.25">
      <c r="B247" s="24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"/>
    </row>
    <row r="248" spans="2:16" hidden="1" x14ac:dyDescent="0.25">
      <c r="B248" s="24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"/>
    </row>
    <row r="249" spans="2:16" hidden="1" x14ac:dyDescent="0.25">
      <c r="B249" s="24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"/>
    </row>
    <row r="250" spans="2:16" hidden="1" x14ac:dyDescent="0.25">
      <c r="B250" s="24"/>
      <c r="C250" s="25"/>
      <c r="D250" s="25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"/>
    </row>
    <row r="251" spans="2:16" hidden="1" x14ac:dyDescent="0.25">
      <c r="B251" s="24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"/>
    </row>
    <row r="252" spans="2:16" hidden="1" x14ac:dyDescent="0.25">
      <c r="B252" s="24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"/>
    </row>
    <row r="253" spans="2:16" s="11" customFormat="1" hidden="1" x14ac:dyDescent="0.25">
      <c r="B253" s="27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10"/>
    </row>
    <row r="254" spans="2:16" hidden="1" x14ac:dyDescent="0.25">
      <c r="B254" s="29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"/>
    </row>
    <row r="255" spans="2:16" hidden="1" x14ac:dyDescent="0.25">
      <c r="B255" s="24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"/>
    </row>
    <row r="256" spans="2:16" s="11" customFormat="1" hidden="1" x14ac:dyDescent="0.25">
      <c r="B256" s="27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10"/>
    </row>
    <row r="257" spans="2:16" hidden="1" x14ac:dyDescent="0.25">
      <c r="B257" s="29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"/>
    </row>
    <row r="258" spans="2:16" hidden="1" x14ac:dyDescent="0.25">
      <c r="B258" s="24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"/>
    </row>
    <row r="259" spans="2:16" s="11" customFormat="1" hidden="1" x14ac:dyDescent="0.25">
      <c r="B259" s="27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10"/>
    </row>
    <row r="260" spans="2:16" hidden="1" x14ac:dyDescent="0.25">
      <c r="B260" s="29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"/>
    </row>
    <row r="261" spans="2:16" hidden="1" x14ac:dyDescent="0.25">
      <c r="B261" s="24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"/>
    </row>
    <row r="262" spans="2:16" s="11" customFormat="1" hidden="1" x14ac:dyDescent="0.25">
      <c r="B262" s="27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10"/>
    </row>
    <row r="263" spans="2:16" hidden="1" x14ac:dyDescent="0.25">
      <c r="B263" s="29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"/>
    </row>
    <row r="264" spans="2:16" hidden="1" x14ac:dyDescent="0.25">
      <c r="B264" s="24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"/>
    </row>
    <row r="265" spans="2:16" s="11" customFormat="1" hidden="1" x14ac:dyDescent="0.25">
      <c r="B265" s="27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10"/>
    </row>
    <row r="266" spans="2:16" hidden="1" x14ac:dyDescent="0.25">
      <c r="B266" s="29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"/>
    </row>
    <row r="267" spans="2:16" hidden="1" x14ac:dyDescent="0.25">
      <c r="B267" s="24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"/>
    </row>
    <row r="268" spans="2:16" s="11" customFormat="1" hidden="1" x14ac:dyDescent="0.25">
      <c r="B268" s="27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10"/>
    </row>
    <row r="269" spans="2:16" hidden="1" x14ac:dyDescent="0.25">
      <c r="B269" s="29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"/>
    </row>
    <row r="270" spans="2:16" hidden="1" x14ac:dyDescent="0.25">
      <c r="B270" s="24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"/>
    </row>
    <row r="271" spans="2:16" s="11" customFormat="1" hidden="1" x14ac:dyDescent="0.25">
      <c r="B271" s="27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10"/>
    </row>
    <row r="272" spans="2:16" hidden="1" x14ac:dyDescent="0.25">
      <c r="B272" s="24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"/>
    </row>
    <row r="273" spans="2:16" hidden="1" x14ac:dyDescent="0.25">
      <c r="B273" s="24"/>
      <c r="C273" s="25"/>
      <c r="D273" s="25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"/>
    </row>
    <row r="274" spans="2:16" hidden="1" x14ac:dyDescent="0.25">
      <c r="B274" s="24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"/>
    </row>
    <row r="275" spans="2:16" hidden="1" x14ac:dyDescent="0.25">
      <c r="B275" s="24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"/>
    </row>
    <row r="276" spans="2:16" s="11" customFormat="1" hidden="1" x14ac:dyDescent="0.25">
      <c r="B276" s="27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10"/>
    </row>
    <row r="277" spans="2:16" hidden="1" x14ac:dyDescent="0.25">
      <c r="B277" s="29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"/>
    </row>
    <row r="278" spans="2:16" hidden="1" x14ac:dyDescent="0.25">
      <c r="B278" s="24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"/>
    </row>
    <row r="279" spans="2:16" s="11" customFormat="1" hidden="1" x14ac:dyDescent="0.25">
      <c r="B279" s="27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10"/>
    </row>
    <row r="280" spans="2:16" hidden="1" x14ac:dyDescent="0.25">
      <c r="B280" s="29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"/>
    </row>
    <row r="281" spans="2:16" hidden="1" x14ac:dyDescent="0.25">
      <c r="B281" s="24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"/>
    </row>
    <row r="282" spans="2:16" s="11" customFormat="1" hidden="1" x14ac:dyDescent="0.25">
      <c r="B282" s="27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10"/>
    </row>
    <row r="283" spans="2:16" hidden="1" x14ac:dyDescent="0.25">
      <c r="B283" s="29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"/>
    </row>
    <row r="284" spans="2:16" hidden="1" x14ac:dyDescent="0.25">
      <c r="B284" s="24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"/>
    </row>
    <row r="285" spans="2:16" s="11" customFormat="1" hidden="1" x14ac:dyDescent="0.25">
      <c r="B285" s="27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10"/>
    </row>
    <row r="286" spans="2:16" hidden="1" x14ac:dyDescent="0.25">
      <c r="B286" s="29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"/>
    </row>
    <row r="287" spans="2:16" hidden="1" x14ac:dyDescent="0.25">
      <c r="B287" s="29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"/>
    </row>
    <row r="288" spans="2:16" hidden="1" x14ac:dyDescent="0.25">
      <c r="B288" s="24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"/>
    </row>
    <row r="289" spans="1:16" s="11" customFormat="1" hidden="1" x14ac:dyDescent="0.25">
      <c r="B289" s="27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10"/>
    </row>
    <row r="290" spans="1:16" hidden="1" x14ac:dyDescent="0.25">
      <c r="B290" s="29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"/>
    </row>
    <row r="291" spans="1:16" hidden="1" x14ac:dyDescent="0.25">
      <c r="B291" s="29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"/>
    </row>
    <row r="292" spans="1:16" hidden="1" x14ac:dyDescent="0.25">
      <c r="B292" s="24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"/>
    </row>
    <row r="293" spans="1:16" s="11" customFormat="1" hidden="1" x14ac:dyDescent="0.25">
      <c r="B293" s="27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10"/>
    </row>
    <row r="294" spans="1:16" hidden="1" x14ac:dyDescent="0.25">
      <c r="B294" s="29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"/>
    </row>
    <row r="295" spans="1:16" hidden="1" x14ac:dyDescent="0.25">
      <c r="B295" s="29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"/>
    </row>
    <row r="296" spans="1:16" hidden="1" x14ac:dyDescent="0.25">
      <c r="B296" s="24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"/>
    </row>
    <row r="297" spans="1:16" hidden="1" x14ac:dyDescent="0.25">
      <c r="B297" s="24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"/>
    </row>
    <row r="298" spans="1:16" x14ac:dyDescent="0.2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3" t="s">
        <v>159</v>
      </c>
      <c r="F299" s="47"/>
      <c r="G299" s="47"/>
      <c r="H299" s="47"/>
      <c r="I299" s="47"/>
      <c r="J299" s="47"/>
      <c r="K299" s="47"/>
      <c r="L299" s="47"/>
      <c r="M299" s="47"/>
      <c r="N299" s="47"/>
    </row>
  </sheetData>
  <autoFilter ref="B8:P297" xr:uid="{E735E5A3-5FE9-40CA-9FB2-5F114D738A79}">
    <filterColumn colId="13">
      <customFilters>
        <customFilter operator="notEqual" val=" "/>
      </customFilters>
    </filterColumn>
  </autoFilter>
  <mergeCells count="2">
    <mergeCell ref="E3:F3"/>
    <mergeCell ref="E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9792D-20F9-4E74-940E-043216AF28BD}">
  <dimension ref="A12:M50"/>
  <sheetViews>
    <sheetView workbookViewId="0">
      <selection activeCell="B11" sqref="B11"/>
    </sheetView>
  </sheetViews>
  <sheetFormatPr defaultRowHeight="13.2" x14ac:dyDescent="0.25"/>
  <cols>
    <col min="1" max="1" width="30.44140625" customWidth="1"/>
    <col min="11" max="11" width="13.33203125" customWidth="1"/>
  </cols>
  <sheetData>
    <row r="12" spans="1:13" ht="13.8" thickBot="1" x14ac:dyDescent="0.3"/>
    <row r="13" spans="1:13" x14ac:dyDescent="0.25">
      <c r="A13" s="55" t="s">
        <v>164</v>
      </c>
      <c r="B13" s="91" t="s">
        <v>153</v>
      </c>
      <c r="C13" s="91"/>
      <c r="D13" s="91" t="s">
        <v>154</v>
      </c>
      <c r="E13" s="91"/>
      <c r="F13" s="91" t="s">
        <v>155</v>
      </c>
      <c r="G13" s="91"/>
      <c r="H13" s="91" t="s">
        <v>156</v>
      </c>
      <c r="I13" s="91"/>
      <c r="J13" s="91" t="s">
        <v>157</v>
      </c>
      <c r="K13" s="91"/>
      <c r="L13" s="92"/>
    </row>
    <row r="14" spans="1:13" x14ac:dyDescent="0.25">
      <c r="A14" s="56"/>
      <c r="B14" s="57" t="s">
        <v>138</v>
      </c>
      <c r="C14" s="57" t="s">
        <v>139</v>
      </c>
      <c r="D14" s="57" t="s">
        <v>138</v>
      </c>
      <c r="E14" s="57" t="s">
        <v>139</v>
      </c>
      <c r="F14" s="57" t="s">
        <v>138</v>
      </c>
      <c r="G14" s="57" t="s">
        <v>139</v>
      </c>
      <c r="H14" s="57" t="s">
        <v>138</v>
      </c>
      <c r="I14" s="57" t="s">
        <v>139</v>
      </c>
      <c r="J14" s="57" t="s">
        <v>138</v>
      </c>
      <c r="K14" s="57" t="s">
        <v>139</v>
      </c>
      <c r="L14" s="58" t="s">
        <v>160</v>
      </c>
      <c r="M14" s="2" t="s">
        <v>158</v>
      </c>
    </row>
    <row r="15" spans="1:13" x14ac:dyDescent="0.25">
      <c r="A15" s="59" t="s">
        <v>140</v>
      </c>
      <c r="B15" s="60">
        <v>0.8425014759661954</v>
      </c>
      <c r="C15" s="61">
        <v>22.753207655105552</v>
      </c>
      <c r="D15" s="60">
        <v>0.82827194770397161</v>
      </c>
      <c r="E15" s="61">
        <v>5.8358144644701131</v>
      </c>
      <c r="F15" s="60">
        <v>0.82108334415814954</v>
      </c>
      <c r="G15" s="61">
        <v>3.7223424626547508</v>
      </c>
      <c r="H15" s="60">
        <v>0.81384216482142313</v>
      </c>
      <c r="I15" s="61">
        <v>2.6331747405321848</v>
      </c>
      <c r="J15" s="60">
        <v>0.80287573202889062</v>
      </c>
      <c r="K15" s="61">
        <v>1.800922452040304</v>
      </c>
      <c r="L15" s="62"/>
      <c r="M15" s="43" t="s">
        <v>141</v>
      </c>
    </row>
    <row r="16" spans="1:13" x14ac:dyDescent="0.25">
      <c r="A16" s="59" t="s">
        <v>142</v>
      </c>
      <c r="B16" s="60">
        <v>0.74105328212883803</v>
      </c>
      <c r="C16" s="61">
        <v>1.7003832506460925</v>
      </c>
      <c r="D16" s="60">
        <v>0.72471346614253673</v>
      </c>
      <c r="E16" s="61">
        <v>1.2139799599189072</v>
      </c>
      <c r="F16" s="60">
        <v>0.71655761307834742</v>
      </c>
      <c r="G16" s="61">
        <v>1.052228319855443</v>
      </c>
      <c r="H16" s="60">
        <v>0.70839241263000785</v>
      </c>
      <c r="I16" s="61">
        <v>0.9235284151736155</v>
      </c>
      <c r="J16" s="60">
        <v>0.69609448017868258</v>
      </c>
      <c r="K16" s="61">
        <v>0.7736628487710826</v>
      </c>
      <c r="L16" s="62"/>
      <c r="M16" s="43" t="s">
        <v>141</v>
      </c>
    </row>
    <row r="17" spans="1:13" x14ac:dyDescent="0.25">
      <c r="A17" s="59" t="s">
        <v>143</v>
      </c>
      <c r="B17" s="60">
        <v>0.74491525315692364</v>
      </c>
      <c r="C17" s="61">
        <v>3.5632696695730868</v>
      </c>
      <c r="D17" s="60">
        <v>0.7282911755510828</v>
      </c>
      <c r="E17" s="61">
        <v>1.3909777487781341</v>
      </c>
      <c r="F17" s="60">
        <v>0.71997840643208078</v>
      </c>
      <c r="G17" s="61">
        <v>1.0252024766745782</v>
      </c>
      <c r="H17" s="60">
        <v>0.71165094128752904</v>
      </c>
      <c r="I17" s="61">
        <v>0.8116140813460524</v>
      </c>
      <c r="J17" s="60">
        <v>0.69910672428566623</v>
      </c>
      <c r="K17" s="61">
        <v>0.62734025149328143</v>
      </c>
      <c r="L17" s="62"/>
      <c r="M17" s="43" t="s">
        <v>141</v>
      </c>
    </row>
    <row r="18" spans="1:13" x14ac:dyDescent="0.25">
      <c r="A18" s="59" t="s">
        <v>144</v>
      </c>
      <c r="B18" s="60">
        <v>0.7233462195245125</v>
      </c>
      <c r="C18" s="61">
        <v>0.80540696827170122</v>
      </c>
      <c r="D18" s="60">
        <v>0.70656039453396147</v>
      </c>
      <c r="E18" s="61">
        <v>0.73106390815635214</v>
      </c>
      <c r="F18" s="60">
        <v>0.69816986517114976</v>
      </c>
      <c r="G18" s="61">
        <v>0.68081069388601811</v>
      </c>
      <c r="H18" s="60">
        <v>0.68975981231662853</v>
      </c>
      <c r="I18" s="61">
        <v>0.62845620785926348</v>
      </c>
      <c r="J18" s="60">
        <v>0.67707075385733673</v>
      </c>
      <c r="K18" s="61">
        <v>0.55205918242317809</v>
      </c>
      <c r="L18" s="62"/>
      <c r="M18" s="43" t="s">
        <v>141</v>
      </c>
    </row>
    <row r="19" spans="1:13" x14ac:dyDescent="0.25">
      <c r="A19" s="59" t="s">
        <v>66</v>
      </c>
      <c r="B19" s="63">
        <v>0.92959321365145697</v>
      </c>
      <c r="C19" s="64">
        <v>2.0752410331170066</v>
      </c>
      <c r="D19" s="60">
        <v>0.91297867828472246</v>
      </c>
      <c r="E19" s="61">
        <v>1.5480428550528</v>
      </c>
      <c r="F19" s="60">
        <v>0.90468235809125974</v>
      </c>
      <c r="G19" s="61">
        <v>1.3513676345703221</v>
      </c>
      <c r="H19" s="60">
        <v>0.89638154278766846</v>
      </c>
      <c r="I19" s="61">
        <v>1.1873611106081725</v>
      </c>
      <c r="J19" s="60">
        <v>0.88390172901255792</v>
      </c>
      <c r="K19" s="61">
        <v>0.98899402042935414</v>
      </c>
      <c r="L19" s="62"/>
      <c r="M19" s="43" t="s">
        <v>141</v>
      </c>
    </row>
    <row r="20" spans="1:13" x14ac:dyDescent="0.25">
      <c r="A20" s="59" t="s">
        <v>145</v>
      </c>
      <c r="B20" s="60">
        <v>0.90209502484596638</v>
      </c>
      <c r="C20" s="61">
        <v>11.517150417767724</v>
      </c>
      <c r="D20" s="60">
        <v>0.88782456113325869</v>
      </c>
      <c r="E20" s="61">
        <v>5.0848447365369207</v>
      </c>
      <c r="F20" s="60">
        <v>0.88069461824882966</v>
      </c>
      <c r="G20" s="61">
        <v>3.737171146718457</v>
      </c>
      <c r="H20" s="60">
        <v>0.87356048759470251</v>
      </c>
      <c r="I20" s="61">
        <v>2.8809590747277141</v>
      </c>
      <c r="J20" s="60">
        <v>0.86283836985430484</v>
      </c>
      <c r="K20" s="61">
        <v>2.0867503175267057</v>
      </c>
      <c r="L20" s="62"/>
      <c r="M20" s="43" t="s">
        <v>141</v>
      </c>
    </row>
    <row r="21" spans="1:13" x14ac:dyDescent="0.25">
      <c r="A21" s="59" t="s">
        <v>146</v>
      </c>
      <c r="B21" s="60">
        <v>0.91884688355770017</v>
      </c>
      <c r="C21" s="61">
        <v>2.3388955046084847</v>
      </c>
      <c r="D21" s="60">
        <v>0.90181750993816845</v>
      </c>
      <c r="E21" s="61">
        <v>1.4138817573966482</v>
      </c>
      <c r="F21" s="60">
        <v>0.89330243707371171</v>
      </c>
      <c r="G21" s="61">
        <v>1.1713840245189806</v>
      </c>
      <c r="H21" s="60">
        <v>0.88477667471837362</v>
      </c>
      <c r="I21" s="61">
        <v>0.99851726064759394</v>
      </c>
      <c r="J21" s="60">
        <v>0.87194991027838531</v>
      </c>
      <c r="K21" s="61">
        <v>0.81675071901753948</v>
      </c>
      <c r="L21" s="62"/>
      <c r="M21" s="43" t="s">
        <v>141</v>
      </c>
    </row>
    <row r="22" spans="1:13" x14ac:dyDescent="0.25">
      <c r="A22" s="59" t="s">
        <v>65</v>
      </c>
      <c r="B22" s="60">
        <v>0.91621081298176255</v>
      </c>
      <c r="C22" s="61">
        <v>1.6571815095888942</v>
      </c>
      <c r="D22" s="60">
        <v>0.89841341861348178</v>
      </c>
      <c r="E22" s="61">
        <v>1.2017169794882956</v>
      </c>
      <c r="F22" s="60">
        <v>0.88969609277553896</v>
      </c>
      <c r="G22" s="61">
        <v>1.041647736395487</v>
      </c>
      <c r="H22" s="60">
        <v>0.88107098253810456</v>
      </c>
      <c r="I22" s="61">
        <v>0.91225068762544115</v>
      </c>
      <c r="J22" s="60">
        <v>0.86825826558434349</v>
      </c>
      <c r="K22" s="61">
        <v>0.76067247995547649</v>
      </c>
      <c r="L22" s="62"/>
      <c r="M22" s="43" t="s">
        <v>141</v>
      </c>
    </row>
    <row r="23" spans="1:13" x14ac:dyDescent="0.25">
      <c r="A23" s="59" t="s">
        <v>147</v>
      </c>
      <c r="B23" s="60">
        <v>0.83456553061032346</v>
      </c>
      <c r="C23" s="61">
        <v>4.5463852612352911</v>
      </c>
      <c r="D23" s="60">
        <v>0.81954731319463769</v>
      </c>
      <c r="E23" s="61">
        <v>2.3124540053420253</v>
      </c>
      <c r="F23" s="60">
        <v>0.81188185851904593</v>
      </c>
      <c r="G23" s="61">
        <v>1.7994662551911269</v>
      </c>
      <c r="H23" s="60">
        <v>0.80410735982472392</v>
      </c>
      <c r="I23" s="61">
        <v>1.4594964831432755</v>
      </c>
      <c r="J23" s="60">
        <v>0.79223236332819047</v>
      </c>
      <c r="K23" s="61">
        <v>1.1308811227329876</v>
      </c>
      <c r="L23" s="62"/>
      <c r="M23" s="43" t="s">
        <v>141</v>
      </c>
    </row>
    <row r="24" spans="1:13" x14ac:dyDescent="0.25">
      <c r="A24" s="59" t="s">
        <v>148</v>
      </c>
      <c r="B24" s="60">
        <v>0.90493731165559987</v>
      </c>
      <c r="C24" s="61">
        <v>14.993651483359352</v>
      </c>
      <c r="D24" s="60">
        <v>0.88905121610889892</v>
      </c>
      <c r="E24" s="61">
        <v>6.6855998586759435</v>
      </c>
      <c r="F24" s="60">
        <v>0.88122992780552389</v>
      </c>
      <c r="G24" s="61">
        <v>4.8895629591842793</v>
      </c>
      <c r="H24" s="60">
        <v>0.87347966569639712</v>
      </c>
      <c r="I24" s="61">
        <v>3.7371528121362085</v>
      </c>
      <c r="J24" s="60">
        <v>0.86197042639176602</v>
      </c>
      <c r="K24" s="61">
        <v>2.6620107845317347</v>
      </c>
      <c r="L24" s="62"/>
      <c r="M24" s="43" t="s">
        <v>141</v>
      </c>
    </row>
    <row r="25" spans="1:13" x14ac:dyDescent="0.25">
      <c r="A25" s="59" t="s">
        <v>149</v>
      </c>
      <c r="B25" s="60">
        <v>0.78783611559724398</v>
      </c>
      <c r="C25" s="61">
        <v>7.7464676984084342</v>
      </c>
      <c r="D25" s="60">
        <v>0.77437171022087958</v>
      </c>
      <c r="E25" s="61">
        <v>4.0231586543184079</v>
      </c>
      <c r="F25" s="60">
        <v>0.76752649502818027</v>
      </c>
      <c r="G25" s="61">
        <v>3.1238018137354322</v>
      </c>
      <c r="H25" s="60">
        <v>0.76060231736234452</v>
      </c>
      <c r="I25" s="61">
        <v>2.5130032936162721</v>
      </c>
      <c r="J25" s="60">
        <v>0.75006130773816504</v>
      </c>
      <c r="K25" s="61">
        <v>1.9074212135109103</v>
      </c>
      <c r="L25" s="62"/>
      <c r="M25" s="43" t="s">
        <v>141</v>
      </c>
    </row>
    <row r="26" spans="1:13" x14ac:dyDescent="0.25">
      <c r="A26" s="59" t="s">
        <v>78</v>
      </c>
      <c r="B26" s="60">
        <v>0.91597285480659751</v>
      </c>
      <c r="C26" s="61">
        <v>11.349793541545376</v>
      </c>
      <c r="D26" s="60">
        <v>0.9002420068689162</v>
      </c>
      <c r="E26" s="61">
        <v>5.959351891126965</v>
      </c>
      <c r="F26" s="60">
        <v>0.89250112838232043</v>
      </c>
      <c r="G26" s="61">
        <v>4.5764469801083028</v>
      </c>
      <c r="H26" s="60">
        <v>0.88483133089248489</v>
      </c>
      <c r="I26" s="61">
        <v>3.6200048373595735</v>
      </c>
      <c r="J26" s="60">
        <v>0.87343984478427217</v>
      </c>
      <c r="K26" s="61">
        <v>2.6634978743504325</v>
      </c>
      <c r="L26" s="62"/>
      <c r="M26" s="43" t="s">
        <v>141</v>
      </c>
    </row>
    <row r="27" spans="1:13" x14ac:dyDescent="0.25">
      <c r="A27" s="59" t="s">
        <v>150</v>
      </c>
      <c r="B27" s="60">
        <v>0.82264143966100334</v>
      </c>
      <c r="C27" s="61">
        <v>49.575655525771694</v>
      </c>
      <c r="D27" s="60">
        <v>0.80998753090023046</v>
      </c>
      <c r="E27" s="61">
        <v>16.985308341402735</v>
      </c>
      <c r="F27" s="60">
        <v>0.80359648391528948</v>
      </c>
      <c r="G27" s="61">
        <v>11.465988168156825</v>
      </c>
      <c r="H27" s="60">
        <v>0.79715989375527085</v>
      </c>
      <c r="I27" s="61">
        <v>8.2212541044275529</v>
      </c>
      <c r="J27" s="60">
        <v>0.78741458681137</v>
      </c>
      <c r="K27" s="61">
        <v>5.4198792769565003</v>
      </c>
      <c r="L27" s="62"/>
      <c r="M27" s="43" t="s">
        <v>141</v>
      </c>
    </row>
    <row r="28" spans="1:13" x14ac:dyDescent="0.25">
      <c r="A28" s="59" t="s">
        <v>67</v>
      </c>
      <c r="B28" s="60">
        <v>0.68154000000000003</v>
      </c>
      <c r="C28" s="61">
        <v>0.64229999999999998</v>
      </c>
      <c r="D28" s="60">
        <v>0.66347</v>
      </c>
      <c r="E28" s="61">
        <v>0.52629999999999999</v>
      </c>
      <c r="F28" s="60">
        <v>0.65422999999999998</v>
      </c>
      <c r="G28" s="61">
        <v>0.47960000000000003</v>
      </c>
      <c r="H28" s="60">
        <v>0.64485999999999999</v>
      </c>
      <c r="I28" s="61">
        <v>0.44130000000000003</v>
      </c>
      <c r="J28" s="60">
        <v>0.63051000000000001</v>
      </c>
      <c r="K28" s="61">
        <v>0.39400000000000002</v>
      </c>
      <c r="L28" s="62"/>
      <c r="M28" s="51" t="s">
        <v>151</v>
      </c>
    </row>
    <row r="29" spans="1:13" x14ac:dyDescent="0.25">
      <c r="A29" s="59" t="s">
        <v>58</v>
      </c>
      <c r="B29" s="60">
        <v>0.71273997999999994</v>
      </c>
      <c r="C29" s="61">
        <v>0.92158772433095648</v>
      </c>
      <c r="D29" s="60">
        <v>0.69492398</v>
      </c>
      <c r="E29" s="61">
        <v>0.70386619042299592</v>
      </c>
      <c r="F29" s="60">
        <v>0.68601597999999986</v>
      </c>
      <c r="G29" s="61">
        <v>0.62796139728169931</v>
      </c>
      <c r="H29" s="60">
        <v>0.67710797999999994</v>
      </c>
      <c r="I29" s="61">
        <v>0.56584923511469165</v>
      </c>
      <c r="J29" s="60">
        <v>0.66374597999999996</v>
      </c>
      <c r="K29" s="61">
        <v>0.49111650248857325</v>
      </c>
      <c r="L29" s="65">
        <f>J29*K29</f>
        <v>0.32597660423845048</v>
      </c>
      <c r="M29" s="44" t="s">
        <v>163</v>
      </c>
    </row>
    <row r="30" spans="1:13" x14ac:dyDescent="0.25">
      <c r="A30" s="59" t="s">
        <v>59</v>
      </c>
      <c r="B30" s="60">
        <v>0.75023016500000006</v>
      </c>
      <c r="C30" s="61">
        <v>1.9850037033522965</v>
      </c>
      <c r="D30" s="60">
        <v>0.73421216499999997</v>
      </c>
      <c r="E30" s="61">
        <v>1.3329458915598078</v>
      </c>
      <c r="F30" s="60">
        <v>0.72620316500000015</v>
      </c>
      <c r="G30" s="61">
        <v>1.134744860626814</v>
      </c>
      <c r="H30" s="60">
        <v>0.71819416500000011</v>
      </c>
      <c r="I30" s="61">
        <v>0.98380074610600854</v>
      </c>
      <c r="J30" s="60">
        <v>0.7061806650000001</v>
      </c>
      <c r="K30" s="61">
        <v>0.81536319364700172</v>
      </c>
      <c r="L30" s="62"/>
      <c r="M30" s="44" t="s">
        <v>163</v>
      </c>
    </row>
    <row r="31" spans="1:13" ht="13.8" thickBot="1" x14ac:dyDescent="0.3">
      <c r="A31" s="66" t="s">
        <v>12</v>
      </c>
      <c r="B31" s="67"/>
      <c r="C31" s="68"/>
      <c r="D31" s="67"/>
      <c r="E31" s="68"/>
      <c r="F31" s="67"/>
      <c r="G31" s="68"/>
      <c r="H31" s="67"/>
      <c r="I31" s="68"/>
      <c r="J31" s="67">
        <v>0.77410000000000001</v>
      </c>
      <c r="K31" s="68">
        <v>0.7823</v>
      </c>
      <c r="L31" s="69"/>
      <c r="M31" s="43" t="s">
        <v>152</v>
      </c>
    </row>
    <row r="32" spans="1:13" x14ac:dyDescent="0.25">
      <c r="A32" s="70" t="s">
        <v>165</v>
      </c>
      <c r="B32" s="91" t="s">
        <v>153</v>
      </c>
      <c r="C32" s="91"/>
      <c r="D32" s="91" t="s">
        <v>154</v>
      </c>
      <c r="E32" s="91"/>
      <c r="F32" s="91" t="s">
        <v>155</v>
      </c>
      <c r="G32" s="91"/>
      <c r="H32" s="91" t="s">
        <v>156</v>
      </c>
      <c r="I32" s="91"/>
      <c r="J32" s="91" t="s">
        <v>157</v>
      </c>
      <c r="K32" s="92"/>
    </row>
    <row r="33" spans="1:13" x14ac:dyDescent="0.25">
      <c r="A33" s="56"/>
      <c r="B33" s="57" t="s">
        <v>138</v>
      </c>
      <c r="C33" s="57" t="s">
        <v>139</v>
      </c>
      <c r="D33" s="57" t="s">
        <v>138</v>
      </c>
      <c r="E33" s="57" t="s">
        <v>139</v>
      </c>
      <c r="F33" s="57" t="s">
        <v>138</v>
      </c>
      <c r="G33" s="57" t="s">
        <v>139</v>
      </c>
      <c r="H33" s="57" t="s">
        <v>138</v>
      </c>
      <c r="I33" s="57" t="s">
        <v>139</v>
      </c>
      <c r="J33" s="57" t="s">
        <v>138</v>
      </c>
      <c r="K33" s="71" t="s">
        <v>139</v>
      </c>
      <c r="M33" s="49" t="s">
        <v>158</v>
      </c>
    </row>
    <row r="34" spans="1:13" x14ac:dyDescent="0.25">
      <c r="A34" s="59" t="s">
        <v>140</v>
      </c>
      <c r="B34" s="72"/>
      <c r="C34" s="72"/>
      <c r="D34" s="72"/>
      <c r="E34" s="72"/>
      <c r="F34" s="72"/>
      <c r="G34" s="72"/>
      <c r="H34" s="72"/>
      <c r="I34" s="72"/>
      <c r="J34" s="72"/>
      <c r="K34" s="62"/>
    </row>
    <row r="35" spans="1:13" x14ac:dyDescent="0.25">
      <c r="A35" s="59" t="s">
        <v>142</v>
      </c>
      <c r="B35" s="72"/>
      <c r="C35" s="72"/>
      <c r="D35" s="72"/>
      <c r="E35" s="72"/>
      <c r="F35" s="72"/>
      <c r="G35" s="72"/>
      <c r="H35" s="72"/>
      <c r="I35" s="72"/>
      <c r="J35" s="72"/>
      <c r="K35" s="62"/>
    </row>
    <row r="36" spans="1:13" x14ac:dyDescent="0.25">
      <c r="A36" s="59" t="s">
        <v>143</v>
      </c>
      <c r="B36" s="72"/>
      <c r="C36" s="72"/>
      <c r="D36" s="72"/>
      <c r="E36" s="72"/>
      <c r="F36" s="72"/>
      <c r="G36" s="72"/>
      <c r="H36" s="72"/>
      <c r="I36" s="72"/>
      <c r="J36" s="72"/>
      <c r="K36" s="62"/>
    </row>
    <row r="37" spans="1:13" x14ac:dyDescent="0.25">
      <c r="A37" s="59" t="s">
        <v>144</v>
      </c>
      <c r="B37" s="72"/>
      <c r="C37" s="72"/>
      <c r="D37" s="72"/>
      <c r="E37" s="72"/>
      <c r="F37" s="72"/>
      <c r="G37" s="72"/>
      <c r="H37" s="72"/>
      <c r="I37" s="72"/>
      <c r="J37" s="72"/>
      <c r="K37" s="62"/>
    </row>
    <row r="38" spans="1:13" x14ac:dyDescent="0.25">
      <c r="A38" s="73" t="s">
        <v>66</v>
      </c>
      <c r="B38" s="74"/>
      <c r="C38" s="74"/>
      <c r="D38" s="74"/>
      <c r="E38" s="74"/>
      <c r="F38" s="74"/>
      <c r="G38" s="74"/>
      <c r="H38" s="74">
        <v>0.89437</v>
      </c>
      <c r="I38" s="74">
        <v>1.2250000000000001</v>
      </c>
      <c r="J38" s="74">
        <v>0.88288</v>
      </c>
      <c r="K38" s="75">
        <v>0.98</v>
      </c>
      <c r="M38" s="3" t="s">
        <v>162</v>
      </c>
    </row>
    <row r="39" spans="1:13" x14ac:dyDescent="0.25">
      <c r="A39" s="59" t="s">
        <v>145</v>
      </c>
      <c r="B39" s="72"/>
      <c r="C39" s="72"/>
      <c r="D39" s="72"/>
      <c r="E39" s="72"/>
      <c r="F39" s="72"/>
      <c r="G39" s="72"/>
      <c r="H39" s="72"/>
      <c r="I39" s="72"/>
      <c r="J39" s="72"/>
      <c r="K39" s="62"/>
    </row>
    <row r="40" spans="1:13" x14ac:dyDescent="0.25">
      <c r="A40" s="73" t="s">
        <v>146</v>
      </c>
      <c r="B40" s="74"/>
      <c r="C40" s="74"/>
      <c r="D40" s="74"/>
      <c r="E40" s="74"/>
      <c r="F40" s="74"/>
      <c r="G40" s="74"/>
      <c r="H40" s="74"/>
      <c r="I40" s="74"/>
      <c r="J40" s="74">
        <v>0.87136000000000002</v>
      </c>
      <c r="K40" s="75">
        <v>0.71160000000000001</v>
      </c>
      <c r="M40" s="3" t="s">
        <v>161</v>
      </c>
    </row>
    <row r="41" spans="1:13" x14ac:dyDescent="0.25">
      <c r="A41" s="73" t="s">
        <v>65</v>
      </c>
      <c r="B41" s="74"/>
      <c r="C41" s="74"/>
      <c r="D41" s="74"/>
      <c r="E41" s="74"/>
      <c r="F41" s="74"/>
      <c r="G41" s="74"/>
      <c r="H41" s="74">
        <v>0.88036000000000003</v>
      </c>
      <c r="I41" s="74">
        <v>0.91600000000000004</v>
      </c>
      <c r="J41" s="74">
        <v>0.86809000000000003</v>
      </c>
      <c r="K41" s="75">
        <v>0.76</v>
      </c>
      <c r="M41" s="3" t="s">
        <v>162</v>
      </c>
    </row>
    <row r="42" spans="1:13" x14ac:dyDescent="0.25">
      <c r="A42" s="59" t="s">
        <v>147</v>
      </c>
      <c r="B42" s="72"/>
      <c r="C42" s="72"/>
      <c r="D42" s="72"/>
      <c r="E42" s="72"/>
      <c r="F42" s="72"/>
      <c r="G42" s="72"/>
      <c r="H42" s="72"/>
      <c r="I42" s="72"/>
      <c r="J42" s="72"/>
      <c r="K42" s="62"/>
    </row>
    <row r="43" spans="1:13" x14ac:dyDescent="0.25">
      <c r="A43" s="59" t="s">
        <v>148</v>
      </c>
      <c r="B43" s="72"/>
      <c r="C43" s="72"/>
      <c r="D43" s="72"/>
      <c r="E43" s="72"/>
      <c r="F43" s="72"/>
      <c r="G43" s="72"/>
      <c r="H43" s="72"/>
      <c r="I43" s="72"/>
      <c r="J43" s="72"/>
      <c r="K43" s="62"/>
    </row>
    <row r="44" spans="1:13" x14ac:dyDescent="0.25">
      <c r="A44" s="59" t="s">
        <v>149</v>
      </c>
      <c r="B44" s="72"/>
      <c r="C44" s="72"/>
      <c r="D44" s="72"/>
      <c r="E44" s="72"/>
      <c r="F44" s="72"/>
      <c r="G44" s="72"/>
      <c r="H44" s="72"/>
      <c r="I44" s="72"/>
      <c r="J44" s="72"/>
      <c r="K44" s="62"/>
    </row>
    <row r="45" spans="1:13" x14ac:dyDescent="0.25">
      <c r="A45" s="59" t="s">
        <v>78</v>
      </c>
      <c r="B45" s="72"/>
      <c r="C45" s="72"/>
      <c r="D45" s="72"/>
      <c r="E45" s="72"/>
      <c r="F45" s="72"/>
      <c r="G45" s="72"/>
      <c r="H45" s="72"/>
      <c r="I45" s="72"/>
      <c r="J45" s="72"/>
      <c r="K45" s="62"/>
    </row>
    <row r="46" spans="1:13" x14ac:dyDescent="0.25">
      <c r="A46" s="59" t="s">
        <v>150</v>
      </c>
      <c r="B46" s="72"/>
      <c r="C46" s="72"/>
      <c r="D46" s="72"/>
      <c r="E46" s="72"/>
      <c r="F46" s="72"/>
      <c r="G46" s="72"/>
      <c r="H46" s="72"/>
      <c r="I46" s="72"/>
      <c r="J46" s="72"/>
      <c r="K46" s="62"/>
    </row>
    <row r="47" spans="1:13" x14ac:dyDescent="0.25">
      <c r="A47" s="59" t="s">
        <v>67</v>
      </c>
      <c r="B47" s="76">
        <v>0.68154000000000003</v>
      </c>
      <c r="C47" s="77">
        <v>0.64229999999999998</v>
      </c>
      <c r="D47" s="76">
        <v>0.66347</v>
      </c>
      <c r="E47" s="77">
        <v>0.52629999999999999</v>
      </c>
      <c r="F47" s="76">
        <v>0.65422999999999998</v>
      </c>
      <c r="G47" s="77">
        <v>0.47960000000000003</v>
      </c>
      <c r="H47" s="76">
        <v>0.64485999999999999</v>
      </c>
      <c r="I47" s="77">
        <v>0.44130000000000003</v>
      </c>
      <c r="J47" s="74"/>
      <c r="K47" s="75"/>
      <c r="M47" s="51" t="s">
        <v>151</v>
      </c>
    </row>
    <row r="48" spans="1:13" x14ac:dyDescent="0.25">
      <c r="A48" s="73" t="s">
        <v>58</v>
      </c>
      <c r="B48" s="74"/>
      <c r="C48" s="74"/>
      <c r="D48" s="74"/>
      <c r="E48" s="74"/>
      <c r="F48" s="74"/>
      <c r="G48" s="74"/>
      <c r="H48" s="74"/>
      <c r="I48" s="74"/>
      <c r="J48" s="76">
        <v>0.66374597999999996</v>
      </c>
      <c r="K48" s="78">
        <v>0.49111650248857325</v>
      </c>
      <c r="M48" s="44" t="s">
        <v>163</v>
      </c>
    </row>
    <row r="49" spans="1:13" x14ac:dyDescent="0.25">
      <c r="A49" s="73" t="s">
        <v>59</v>
      </c>
      <c r="B49" s="74"/>
      <c r="C49" s="74"/>
      <c r="D49" s="74"/>
      <c r="E49" s="74"/>
      <c r="F49" s="74"/>
      <c r="G49" s="74"/>
      <c r="H49" s="74"/>
      <c r="I49" s="74"/>
      <c r="J49" s="76">
        <v>0.7061806650000001</v>
      </c>
      <c r="K49" s="78">
        <v>0.81536319364700172</v>
      </c>
      <c r="M49" s="44" t="s">
        <v>163</v>
      </c>
    </row>
    <row r="50" spans="1:13" ht="13.8" thickBot="1" x14ac:dyDescent="0.3">
      <c r="A50" s="79" t="s">
        <v>12</v>
      </c>
      <c r="B50" s="80"/>
      <c r="C50" s="80"/>
      <c r="D50" s="80"/>
      <c r="E50" s="80"/>
      <c r="F50" s="80"/>
      <c r="G50" s="80"/>
      <c r="H50" s="80"/>
      <c r="I50" s="80"/>
      <c r="J50" s="81">
        <v>0.77410000000000001</v>
      </c>
      <c r="K50" s="82">
        <v>0.7823</v>
      </c>
      <c r="M50" s="43" t="s">
        <v>152</v>
      </c>
    </row>
  </sheetData>
  <mergeCells count="10">
    <mergeCell ref="B32:C32"/>
    <mergeCell ref="D32:E32"/>
    <mergeCell ref="F32:G32"/>
    <mergeCell ref="H32:I32"/>
    <mergeCell ref="J32:K32"/>
    <mergeCell ref="B13:C13"/>
    <mergeCell ref="D13:E13"/>
    <mergeCell ref="F13:G13"/>
    <mergeCell ref="H13:I13"/>
    <mergeCell ref="J13:L13"/>
  </mergeCells>
  <hyperlinks>
    <hyperlink ref="M29" r:id="rId1" display="https://doi.org/10.1063/1.555943" xr:uid="{A8F5799F-14A3-4B02-A588-AD8C018C3316}"/>
    <hyperlink ref="M30" r:id="rId2" display="https://doi.org/10.1063/1.555943" xr:uid="{3467E441-AB31-4E54-B9A2-CB14D1BDFB34}"/>
    <hyperlink ref="M48" r:id="rId3" display="https://doi.org/10.1063/1.555943" xr:uid="{C88DED84-C27D-4928-9DD2-97F49BE8B000}"/>
    <hyperlink ref="M49" r:id="rId4" display="https://doi.org/10.1063/1.555943" xr:uid="{6354FB91-2098-4C45-B00E-295E983035EA}"/>
  </hyperlinks>
  <pageMargins left="0.7" right="0.7" top="0.75" bottom="0.75" header="0.3" footer="0.3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648F-7C0F-4BF6-9F23-63F978FCFD7C}">
  <dimension ref="B3:P298"/>
  <sheetViews>
    <sheetView topLeftCell="B3" workbookViewId="0">
      <selection activeCell="E20" sqref="E20"/>
    </sheetView>
  </sheetViews>
  <sheetFormatPr defaultRowHeight="13.2" x14ac:dyDescent="0.25"/>
  <cols>
    <col min="3" max="3" width="37" bestFit="1" customWidth="1"/>
    <col min="4" max="4" width="51.109375" bestFit="1" customWidth="1"/>
    <col min="5" max="5" width="16.44140625" bestFit="1" customWidth="1"/>
    <col min="6" max="6" width="18.88671875" bestFit="1" customWidth="1"/>
    <col min="7" max="7" width="19.5546875" bestFit="1" customWidth="1"/>
    <col min="8" max="8" width="18.88671875" bestFit="1" customWidth="1"/>
    <col min="9" max="9" width="19.5546875" bestFit="1" customWidth="1"/>
    <col min="10" max="10" width="18.88671875" bestFit="1" customWidth="1"/>
    <col min="11" max="11" width="19.5546875" bestFit="1" customWidth="1"/>
    <col min="12" max="12" width="17.33203125" bestFit="1" customWidth="1"/>
    <col min="13" max="13" width="18" bestFit="1" customWidth="1"/>
    <col min="14" max="14" width="18.33203125" bestFit="1" customWidth="1"/>
    <col min="15" max="15" width="19" bestFit="1" customWidth="1"/>
  </cols>
  <sheetData>
    <row r="3" spans="2:16" ht="35.25" customHeight="1" x14ac:dyDescent="0.25"/>
    <row r="8" spans="2:16" x14ac:dyDescent="0.25">
      <c r="B8" s="3"/>
      <c r="C8" s="39" t="s">
        <v>131</v>
      </c>
      <c r="D8" s="49" t="s">
        <v>12</v>
      </c>
      <c r="E8" s="49" t="s">
        <v>13</v>
      </c>
      <c r="F8" s="49" t="s">
        <v>0</v>
      </c>
      <c r="G8" s="49" t="s">
        <v>1</v>
      </c>
      <c r="H8" s="49" t="s">
        <v>2</v>
      </c>
      <c r="I8" s="49" t="s">
        <v>3</v>
      </c>
      <c r="J8" s="49" t="s">
        <v>4</v>
      </c>
      <c r="K8" s="49" t="s">
        <v>5</v>
      </c>
      <c r="L8" s="49" t="s">
        <v>6</v>
      </c>
      <c r="M8" s="49" t="s">
        <v>7</v>
      </c>
      <c r="N8" s="49" t="s">
        <v>8</v>
      </c>
      <c r="O8" s="49" t="s">
        <v>9</v>
      </c>
      <c r="P8" s="49"/>
    </row>
    <row r="9" spans="2:16" x14ac:dyDescent="0.25">
      <c r="B9" s="5"/>
      <c r="C9" s="6">
        <v>100</v>
      </c>
      <c r="D9" s="6">
        <v>0</v>
      </c>
      <c r="E9" s="6">
        <v>0</v>
      </c>
      <c r="F9" s="41">
        <v>0.82264143966100334</v>
      </c>
      <c r="G9" s="42">
        <v>49.575655525771694</v>
      </c>
      <c r="H9" s="41">
        <v>0.80998753090023046</v>
      </c>
      <c r="I9" s="42">
        <v>16.985308341402735</v>
      </c>
      <c r="J9" s="41">
        <v>0.80359648391528948</v>
      </c>
      <c r="K9" s="42">
        <v>11.465988168156825</v>
      </c>
      <c r="L9" s="41">
        <v>0.79715989375527085</v>
      </c>
      <c r="M9" s="42">
        <v>8.2212541044275529</v>
      </c>
      <c r="N9" s="41">
        <v>0.78741458681137</v>
      </c>
      <c r="O9" s="42">
        <v>5.4198792769565003</v>
      </c>
      <c r="P9" s="49"/>
    </row>
    <row r="10" spans="2:16" x14ac:dyDescent="0.25">
      <c r="B10" s="5"/>
      <c r="C10" s="6">
        <v>0</v>
      </c>
      <c r="D10" s="6">
        <v>100</v>
      </c>
      <c r="E10" s="6">
        <v>0</v>
      </c>
      <c r="F10" s="41"/>
      <c r="G10" s="42"/>
      <c r="H10" s="41"/>
      <c r="I10" s="42"/>
      <c r="J10" s="41"/>
      <c r="K10" s="42"/>
      <c r="L10" s="41"/>
      <c r="M10" s="42"/>
      <c r="N10" s="41">
        <v>0.77410000000000001</v>
      </c>
      <c r="O10" s="42">
        <v>0.7823</v>
      </c>
      <c r="P10" s="49"/>
    </row>
    <row r="11" spans="2:16" s="11" customFormat="1" x14ac:dyDescent="0.25">
      <c r="B11" s="8"/>
      <c r="C11" s="9">
        <v>0</v>
      </c>
      <c r="D11" s="9">
        <v>0</v>
      </c>
      <c r="E11" s="9">
        <v>100</v>
      </c>
      <c r="F11" s="41">
        <v>0.90209502484596638</v>
      </c>
      <c r="G11" s="42">
        <v>11.517150417767724</v>
      </c>
      <c r="H11" s="41">
        <v>0.88782456113325869</v>
      </c>
      <c r="I11" s="42">
        <v>5.0848447365369207</v>
      </c>
      <c r="J11" s="41">
        <v>0.88069461824882966</v>
      </c>
      <c r="K11" s="42">
        <v>3.737171146718457</v>
      </c>
      <c r="L11" s="41">
        <v>0.87356048759470251</v>
      </c>
      <c r="M11" s="42">
        <v>2.8809590747277141</v>
      </c>
      <c r="N11" s="41">
        <v>0.86283836985430484</v>
      </c>
      <c r="O11" s="42">
        <v>2.0867503175267057</v>
      </c>
      <c r="P11" s="10"/>
    </row>
    <row r="12" spans="2:16" x14ac:dyDescent="0.25">
      <c r="B12" s="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49"/>
    </row>
    <row r="13" spans="2:16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49"/>
    </row>
    <row r="14" spans="2:16" s="11" customFormat="1" x14ac:dyDescent="0.2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2:16" x14ac:dyDescent="0.25"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49"/>
    </row>
    <row r="16" spans="2:16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49"/>
    </row>
    <row r="17" spans="2:16" s="11" customFormat="1" x14ac:dyDescent="0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2:16" x14ac:dyDescent="0.25"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49"/>
    </row>
    <row r="19" spans="2:16" x14ac:dyDescent="0.2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49"/>
    </row>
    <row r="20" spans="2:16" s="11" customFormat="1" x14ac:dyDescent="0.2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</row>
    <row r="21" spans="2:16" x14ac:dyDescent="0.2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49"/>
    </row>
    <row r="22" spans="2:16" x14ac:dyDescent="0.25">
      <c r="B22" s="5"/>
      <c r="C22" s="6" t="s">
        <v>10</v>
      </c>
      <c r="D22" s="6" t="s">
        <v>11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49"/>
    </row>
    <row r="23" spans="2:16" x14ac:dyDescent="0.25">
      <c r="B23" s="4"/>
      <c r="C23" s="6">
        <v>100</v>
      </c>
      <c r="D23" s="6">
        <v>0</v>
      </c>
      <c r="E23" s="6"/>
      <c r="F23" s="41">
        <v>0.74491525315692364</v>
      </c>
      <c r="G23" s="42">
        <v>3.5632696695730868</v>
      </c>
      <c r="H23" s="41">
        <v>0.7282911755510828</v>
      </c>
      <c r="I23" s="42">
        <v>1.3909777487781341</v>
      </c>
      <c r="J23" s="41">
        <v>0.71997840643208078</v>
      </c>
      <c r="K23" s="42">
        <v>1.0252024766745782</v>
      </c>
      <c r="L23" s="41">
        <v>0.71165094128752904</v>
      </c>
      <c r="M23" s="42">
        <v>0.8116140813460524</v>
      </c>
      <c r="N23" s="41">
        <v>0.69910672428566623</v>
      </c>
      <c r="O23" s="42">
        <v>0.62734025149328143</v>
      </c>
      <c r="P23" s="49"/>
    </row>
    <row r="24" spans="2:16" x14ac:dyDescent="0.25"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49"/>
    </row>
    <row r="25" spans="2:16" x14ac:dyDescent="0.2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49"/>
    </row>
    <row r="26" spans="2:16" x14ac:dyDescent="0.2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49"/>
    </row>
    <row r="27" spans="2:16" x14ac:dyDescent="0.2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49"/>
    </row>
    <row r="28" spans="2:16" x14ac:dyDescent="0.2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49"/>
    </row>
    <row r="29" spans="2:16" x14ac:dyDescent="0.2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49"/>
    </row>
    <row r="30" spans="2:16" x14ac:dyDescent="0.2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49"/>
    </row>
    <row r="31" spans="2:16" s="11" customFormat="1" x14ac:dyDescent="0.25">
      <c r="B31" s="8"/>
      <c r="C31" s="9">
        <v>0</v>
      </c>
      <c r="D31" s="9">
        <v>100</v>
      </c>
      <c r="E31" s="9"/>
      <c r="F31" s="41">
        <v>0.7233462195245125</v>
      </c>
      <c r="G31" s="42">
        <v>0.80540696827170122</v>
      </c>
      <c r="H31" s="41">
        <v>0.70656039453396147</v>
      </c>
      <c r="I31" s="42">
        <v>0.73106390815635214</v>
      </c>
      <c r="J31" s="41">
        <v>0.69816986517114976</v>
      </c>
      <c r="K31" s="42">
        <v>0.68081069388601811</v>
      </c>
      <c r="L31" s="41">
        <v>0.68975981231662853</v>
      </c>
      <c r="M31" s="42">
        <v>0.62845620785926348</v>
      </c>
      <c r="N31" s="41">
        <v>0.67707075385733673</v>
      </c>
      <c r="O31" s="42">
        <v>0.55205918242317809</v>
      </c>
      <c r="P31" s="10"/>
    </row>
    <row r="32" spans="2:16" x14ac:dyDescent="0.2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49"/>
    </row>
    <row r="33" spans="2:16" x14ac:dyDescent="0.25">
      <c r="B33" s="5"/>
      <c r="C33" s="7" t="s">
        <v>58</v>
      </c>
      <c r="D33" s="7" t="s">
        <v>59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49"/>
    </row>
    <row r="34" spans="2:16" x14ac:dyDescent="0.25">
      <c r="B34" s="4"/>
      <c r="C34" s="6">
        <v>100</v>
      </c>
      <c r="D34" s="6">
        <v>0</v>
      </c>
      <c r="E34" s="6"/>
      <c r="F34" s="41">
        <v>0.71273997999999994</v>
      </c>
      <c r="G34" s="42">
        <v>0.92158772433095648</v>
      </c>
      <c r="H34" s="41">
        <v>0.69492398</v>
      </c>
      <c r="I34" s="42">
        <v>0.70386619042299592</v>
      </c>
      <c r="J34" s="41">
        <v>0.68601597999999986</v>
      </c>
      <c r="K34" s="42">
        <v>0.62796139728169931</v>
      </c>
      <c r="L34" s="41">
        <v>0.67710797999999994</v>
      </c>
      <c r="M34" s="42">
        <v>0.56584923511469165</v>
      </c>
      <c r="N34" s="41">
        <v>0.66374597999999996</v>
      </c>
      <c r="O34" s="42">
        <v>0.49111650248857325</v>
      </c>
      <c r="P34" s="49"/>
    </row>
    <row r="35" spans="2:16" x14ac:dyDescent="0.25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49"/>
    </row>
    <row r="36" spans="2:16" x14ac:dyDescent="0.25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49"/>
    </row>
    <row r="37" spans="2:16" x14ac:dyDescent="0.2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49"/>
    </row>
    <row r="38" spans="2:16" x14ac:dyDescent="0.2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49"/>
    </row>
    <row r="39" spans="2:16" x14ac:dyDescent="0.2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49"/>
    </row>
    <row r="40" spans="2:16" x14ac:dyDescent="0.25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49"/>
    </row>
    <row r="41" spans="2:16" x14ac:dyDescent="0.2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49"/>
    </row>
    <row r="42" spans="2:16" s="11" customFormat="1" x14ac:dyDescent="0.25">
      <c r="B42" s="8"/>
      <c r="C42" s="9">
        <v>0</v>
      </c>
      <c r="D42" s="9">
        <v>100</v>
      </c>
      <c r="E42" s="9"/>
      <c r="F42" s="41">
        <v>0.75023016500000006</v>
      </c>
      <c r="G42" s="42">
        <v>1.9850037033522965</v>
      </c>
      <c r="H42" s="41">
        <v>0.73421216499999997</v>
      </c>
      <c r="I42" s="42">
        <v>1.3329458915598078</v>
      </c>
      <c r="J42" s="41">
        <v>0.72620316500000015</v>
      </c>
      <c r="K42" s="42">
        <v>1.134744860626814</v>
      </c>
      <c r="L42" s="41">
        <v>0.71819416500000011</v>
      </c>
      <c r="M42" s="42">
        <v>0.98380074610600854</v>
      </c>
      <c r="N42" s="41">
        <v>0.7061806650000001</v>
      </c>
      <c r="O42" s="42">
        <v>0.81536319364700172</v>
      </c>
      <c r="P42" s="10"/>
    </row>
    <row r="43" spans="2:16" x14ac:dyDescent="0.25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49"/>
    </row>
    <row r="44" spans="2:16" x14ac:dyDescent="0.25">
      <c r="B44" s="5"/>
      <c r="C44" s="6" t="s">
        <v>65</v>
      </c>
      <c r="D44" s="6" t="s">
        <v>66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49"/>
    </row>
    <row r="45" spans="2:16" x14ac:dyDescent="0.25">
      <c r="B45" s="4"/>
      <c r="C45" s="6">
        <v>100</v>
      </c>
      <c r="D45" s="6">
        <v>0</v>
      </c>
      <c r="E45" s="6"/>
      <c r="F45" s="41">
        <v>0.91621081298176255</v>
      </c>
      <c r="G45" s="42">
        <v>1.6571815095888942</v>
      </c>
      <c r="H45" s="41">
        <v>0.89841341861348178</v>
      </c>
      <c r="I45" s="42">
        <v>1.2017169794882956</v>
      </c>
      <c r="J45" s="41">
        <v>0.88969609277553896</v>
      </c>
      <c r="K45" s="42">
        <v>1.041647736395487</v>
      </c>
      <c r="L45" s="41">
        <v>0.88107098253810456</v>
      </c>
      <c r="M45" s="42">
        <v>0.91225068762544115</v>
      </c>
      <c r="N45" s="41">
        <v>0.86825826558434349</v>
      </c>
      <c r="O45" s="42">
        <v>0.76067247995547649</v>
      </c>
      <c r="P45" s="49"/>
    </row>
    <row r="46" spans="2:16" x14ac:dyDescent="0.25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49"/>
    </row>
    <row r="47" spans="2:16" x14ac:dyDescent="0.25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49"/>
    </row>
    <row r="48" spans="2:16" x14ac:dyDescent="0.25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49"/>
    </row>
    <row r="49" spans="2:16" x14ac:dyDescent="0.25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49"/>
    </row>
    <row r="50" spans="2:16" x14ac:dyDescent="0.2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49"/>
    </row>
    <row r="51" spans="2:16" x14ac:dyDescent="0.25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49"/>
    </row>
    <row r="52" spans="2:16" x14ac:dyDescent="0.25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49"/>
    </row>
    <row r="53" spans="2:16" s="11" customFormat="1" x14ac:dyDescent="0.25">
      <c r="B53" s="8"/>
      <c r="C53" s="9">
        <v>0</v>
      </c>
      <c r="D53" s="9">
        <v>100</v>
      </c>
      <c r="E53" s="9"/>
      <c r="F53" s="9"/>
      <c r="G53" s="9"/>
      <c r="H53" s="41">
        <v>0.91297867828472246</v>
      </c>
      <c r="I53" s="42">
        <v>1.5480428550528</v>
      </c>
      <c r="J53" s="41">
        <v>0.90468235809125974</v>
      </c>
      <c r="K53" s="42">
        <v>1.3513676345703221</v>
      </c>
      <c r="L53" s="41">
        <v>0.89638154278766846</v>
      </c>
      <c r="M53" s="42">
        <v>1.1873611106081725</v>
      </c>
      <c r="N53" s="41">
        <v>0.88390172901255792</v>
      </c>
      <c r="O53" s="42">
        <v>0.98899402042935414</v>
      </c>
      <c r="P53" s="10"/>
    </row>
    <row r="54" spans="2:16" x14ac:dyDescent="0.25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49"/>
    </row>
    <row r="55" spans="2:16" x14ac:dyDescent="0.25">
      <c r="B55" s="5"/>
      <c r="C55" s="7" t="s">
        <v>54</v>
      </c>
      <c r="D55" s="6" t="s">
        <v>12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49"/>
    </row>
    <row r="56" spans="2:16" x14ac:dyDescent="0.25">
      <c r="B56" s="4"/>
      <c r="C56" s="6">
        <v>100</v>
      </c>
      <c r="D56" s="6">
        <v>0</v>
      </c>
      <c r="E56" s="6"/>
      <c r="F56" s="41">
        <v>0.74105328212883803</v>
      </c>
      <c r="G56" s="42">
        <v>1.7003832506460925</v>
      </c>
      <c r="H56" s="41">
        <v>0.72471346614253673</v>
      </c>
      <c r="I56" s="42">
        <v>1.2139799599189072</v>
      </c>
      <c r="J56" s="41">
        <v>0.71655761307834742</v>
      </c>
      <c r="K56" s="42">
        <v>1.052228319855443</v>
      </c>
      <c r="L56" s="41">
        <v>0.70839241263000785</v>
      </c>
      <c r="M56" s="42">
        <v>0.9235284151736155</v>
      </c>
      <c r="N56" s="41">
        <v>0.69609448017868258</v>
      </c>
      <c r="O56" s="42">
        <v>0.7736628487710826</v>
      </c>
      <c r="P56" s="49"/>
    </row>
    <row r="57" spans="2:16" x14ac:dyDescent="0.25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49"/>
    </row>
    <row r="58" spans="2:16" x14ac:dyDescent="0.25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49"/>
    </row>
    <row r="59" spans="2:16" x14ac:dyDescent="0.25"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49"/>
    </row>
    <row r="60" spans="2:16" s="11" customFormat="1" x14ac:dyDescent="0.25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</row>
    <row r="61" spans="2:16" x14ac:dyDescent="0.25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49"/>
    </row>
    <row r="62" spans="2:16" x14ac:dyDescent="0.25">
      <c r="B62" s="5"/>
      <c r="C62" s="6" t="s">
        <v>18</v>
      </c>
      <c r="D62" s="6" t="s">
        <v>19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49"/>
    </row>
    <row r="63" spans="2:16" x14ac:dyDescent="0.25">
      <c r="B63" s="4"/>
      <c r="C63" s="6">
        <v>100</v>
      </c>
      <c r="D63" s="6">
        <v>0</v>
      </c>
      <c r="E63" s="6"/>
      <c r="F63" s="41">
        <v>0.8425014759661954</v>
      </c>
      <c r="G63" s="42">
        <v>22.753207655105552</v>
      </c>
      <c r="H63" s="41">
        <v>0.82827194770397161</v>
      </c>
      <c r="I63" s="42">
        <v>5.8358144644701131</v>
      </c>
      <c r="J63" s="41">
        <v>0.82108334415814954</v>
      </c>
      <c r="K63" s="42">
        <v>3.7223424626547508</v>
      </c>
      <c r="L63" s="41">
        <v>0.81384216482142313</v>
      </c>
      <c r="M63" s="42">
        <v>2.6331747405321848</v>
      </c>
      <c r="N63" s="41">
        <v>0.80287573202889062</v>
      </c>
      <c r="O63" s="42">
        <v>1.800922452040304</v>
      </c>
      <c r="P63" s="49"/>
    </row>
    <row r="64" spans="2:16" x14ac:dyDescent="0.25">
      <c r="B64" s="5"/>
      <c r="C64" s="6">
        <v>0</v>
      </c>
      <c r="D64" s="6">
        <v>100</v>
      </c>
      <c r="E64" s="6"/>
      <c r="F64" s="41">
        <v>0.90493731165559987</v>
      </c>
      <c r="G64" s="42">
        <v>14.993651483359352</v>
      </c>
      <c r="H64" s="41">
        <v>0.88905121610889892</v>
      </c>
      <c r="I64" s="42">
        <v>6.6855998586759435</v>
      </c>
      <c r="J64" s="41">
        <v>0.88122992780552389</v>
      </c>
      <c r="K64" s="42">
        <v>4.8895629591842793</v>
      </c>
      <c r="L64" s="41">
        <v>0.87347966569639712</v>
      </c>
      <c r="M64" s="42">
        <v>3.7371528121362085</v>
      </c>
      <c r="N64" s="41">
        <v>0.86197042639176602</v>
      </c>
      <c r="O64" s="42">
        <v>2.6620107845317347</v>
      </c>
      <c r="P64" s="49"/>
    </row>
    <row r="65" spans="2:16" s="11" customFormat="1" x14ac:dyDescent="0.25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0"/>
    </row>
    <row r="66" spans="2:16" x14ac:dyDescent="0.25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49"/>
    </row>
    <row r="67" spans="2:16" x14ac:dyDescent="0.25">
      <c r="B67" s="5"/>
      <c r="C67" s="6" t="s">
        <v>19</v>
      </c>
      <c r="D67" s="6" t="s">
        <v>17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49"/>
    </row>
    <row r="68" spans="2:16" x14ac:dyDescent="0.25">
      <c r="B68" s="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49"/>
    </row>
    <row r="69" spans="2:16" x14ac:dyDescent="0.25">
      <c r="B69" s="5"/>
      <c r="C69" s="6">
        <v>0</v>
      </c>
      <c r="D69" s="6">
        <v>100</v>
      </c>
      <c r="E69" s="6"/>
      <c r="F69" s="41">
        <v>0.91884688355770017</v>
      </c>
      <c r="G69" s="42">
        <v>2.3388955046084847</v>
      </c>
      <c r="H69" s="41">
        <v>0.90181750993816845</v>
      </c>
      <c r="I69" s="42">
        <v>1.4138817573966482</v>
      </c>
      <c r="J69" s="41">
        <v>0.89330243707371171</v>
      </c>
      <c r="K69" s="42">
        <v>1.1713840245189806</v>
      </c>
      <c r="L69" s="41">
        <v>0.88477667471837362</v>
      </c>
      <c r="M69" s="42">
        <v>0.99851726064759394</v>
      </c>
      <c r="N69" s="41">
        <v>0.87194991027838531</v>
      </c>
      <c r="O69" s="42">
        <v>0.81675071901753948</v>
      </c>
      <c r="P69" s="49"/>
    </row>
    <row r="70" spans="2:16" s="11" customFormat="1" x14ac:dyDescent="0.25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0"/>
    </row>
    <row r="71" spans="2:16" x14ac:dyDescent="0.25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49"/>
    </row>
    <row r="72" spans="2:16" ht="12" customHeight="1" x14ac:dyDescent="0.25">
      <c r="B72" s="5"/>
      <c r="C72" s="6" t="s">
        <v>18</v>
      </c>
      <c r="D72" s="6" t="s">
        <v>17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49"/>
    </row>
    <row r="73" spans="2:16" x14ac:dyDescent="0.25">
      <c r="B73" s="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49"/>
    </row>
    <row r="74" spans="2:16" x14ac:dyDescent="0.25"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49"/>
    </row>
    <row r="75" spans="2:16" s="11" customFormat="1" x14ac:dyDescent="0.25"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0"/>
    </row>
    <row r="76" spans="2:16" x14ac:dyDescent="0.25"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49"/>
    </row>
    <row r="77" spans="2:16" x14ac:dyDescent="0.25">
      <c r="B77" s="5"/>
      <c r="C77" s="6" t="s">
        <v>43</v>
      </c>
      <c r="D77" s="7" t="s">
        <v>54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49"/>
    </row>
    <row r="78" spans="2:16" x14ac:dyDescent="0.25">
      <c r="B78" s="4"/>
      <c r="C78" s="6">
        <v>100</v>
      </c>
      <c r="D78" s="6">
        <v>0</v>
      </c>
      <c r="E78" s="6"/>
      <c r="F78" s="41">
        <v>0.78783611559724398</v>
      </c>
      <c r="G78" s="42">
        <v>7.7464676984084342</v>
      </c>
      <c r="H78" s="41">
        <v>0.77437171022087958</v>
      </c>
      <c r="I78" s="42">
        <v>4.0231586543184079</v>
      </c>
      <c r="J78" s="41">
        <v>0.76752649502818027</v>
      </c>
      <c r="K78" s="42">
        <v>3.1238018137354322</v>
      </c>
      <c r="L78" s="41">
        <v>0.76060231736234452</v>
      </c>
      <c r="M78" s="42">
        <v>2.5130032936162721</v>
      </c>
      <c r="N78" s="41">
        <v>0.75006130773816504</v>
      </c>
      <c r="O78" s="42">
        <v>1.9074212135109103</v>
      </c>
      <c r="P78" s="49"/>
    </row>
    <row r="79" spans="2:16" x14ac:dyDescent="0.25"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49"/>
    </row>
    <row r="80" spans="2:16" s="11" customFormat="1" x14ac:dyDescent="0.25"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0"/>
    </row>
    <row r="81" spans="2:16" x14ac:dyDescent="0.25"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49"/>
    </row>
    <row r="82" spans="2:16" x14ac:dyDescent="0.25">
      <c r="B82" s="5"/>
      <c r="C82" s="6" t="s">
        <v>43</v>
      </c>
      <c r="D82" s="6" t="s">
        <v>17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49"/>
    </row>
    <row r="83" spans="2:16" x14ac:dyDescent="0.25">
      <c r="B83" s="4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49"/>
    </row>
    <row r="84" spans="2:16" x14ac:dyDescent="0.25"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49"/>
    </row>
    <row r="85" spans="2:16" s="11" customFormat="1" x14ac:dyDescent="0.25"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0"/>
    </row>
    <row r="86" spans="2:16" x14ac:dyDescent="0.25"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49"/>
    </row>
    <row r="87" spans="2:16" x14ac:dyDescent="0.25">
      <c r="B87" s="5"/>
      <c r="C87" s="7" t="s">
        <v>54</v>
      </c>
      <c r="D87" s="6" t="s">
        <v>17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49"/>
    </row>
    <row r="88" spans="2:16" x14ac:dyDescent="0.25">
      <c r="B88" s="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49"/>
    </row>
    <row r="89" spans="2:16" x14ac:dyDescent="0.25"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49"/>
    </row>
    <row r="90" spans="2:16" s="11" customFormat="1" x14ac:dyDescent="0.25"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0"/>
    </row>
    <row r="91" spans="2:16" x14ac:dyDescent="0.25"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49"/>
    </row>
    <row r="92" spans="2:16" x14ac:dyDescent="0.25">
      <c r="B92" s="5"/>
      <c r="C92" s="6" t="s">
        <v>19</v>
      </c>
      <c r="D92" s="7" t="s">
        <v>54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49"/>
    </row>
    <row r="93" spans="2:16" x14ac:dyDescent="0.25">
      <c r="B93" s="4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49"/>
    </row>
    <row r="94" spans="2:16" x14ac:dyDescent="0.25"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49"/>
    </row>
    <row r="95" spans="2:16" s="11" customFormat="1" x14ac:dyDescent="0.25"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/>
    </row>
    <row r="96" spans="2:16" x14ac:dyDescent="0.25"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49"/>
    </row>
    <row r="97" spans="2:16" x14ac:dyDescent="0.25">
      <c r="B97" s="5"/>
      <c r="C97" s="7" t="s">
        <v>67</v>
      </c>
      <c r="D97" s="6" t="s">
        <v>19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49"/>
    </row>
    <row r="98" spans="2:16" x14ac:dyDescent="0.25">
      <c r="B98" s="4"/>
      <c r="C98" s="6">
        <v>100</v>
      </c>
      <c r="D98" s="6">
        <v>0</v>
      </c>
      <c r="E98" s="6"/>
      <c r="F98" s="41">
        <v>0.68154000000000003</v>
      </c>
      <c r="G98" s="42">
        <v>0.64229999999999998</v>
      </c>
      <c r="H98" s="41">
        <v>0.66347</v>
      </c>
      <c r="I98" s="42">
        <v>0.52629999999999999</v>
      </c>
      <c r="J98" s="41">
        <v>0.65422999999999998</v>
      </c>
      <c r="K98" s="42">
        <v>0.47960000000000003</v>
      </c>
      <c r="L98" s="41">
        <v>0.64485999999999999</v>
      </c>
      <c r="M98" s="42">
        <v>0.44130000000000003</v>
      </c>
      <c r="N98" s="41">
        <v>0.63051000000000001</v>
      </c>
      <c r="O98" s="42">
        <v>0.39400000000000002</v>
      </c>
      <c r="P98" s="49"/>
    </row>
    <row r="99" spans="2:16" x14ac:dyDescent="0.25"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49"/>
    </row>
    <row r="100" spans="2:16" s="11" customFormat="1" x14ac:dyDescent="0.25"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0"/>
    </row>
    <row r="101" spans="2:16" x14ac:dyDescent="0.25"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49"/>
    </row>
    <row r="102" spans="2:16" x14ac:dyDescent="0.25">
      <c r="B102" s="5"/>
      <c r="C102" s="7" t="s">
        <v>67</v>
      </c>
      <c r="D102" s="7" t="s">
        <v>54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49"/>
    </row>
    <row r="103" spans="2:16" x14ac:dyDescent="0.25">
      <c r="B103" s="4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49"/>
    </row>
    <row r="104" spans="2:16" x14ac:dyDescent="0.25"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49"/>
    </row>
    <row r="105" spans="2:16" s="11" customFormat="1" x14ac:dyDescent="0.25"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0"/>
    </row>
    <row r="106" spans="2:16" x14ac:dyDescent="0.25"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49"/>
    </row>
    <row r="107" spans="2:16" x14ac:dyDescent="0.25">
      <c r="B107" s="5"/>
      <c r="C107" s="6" t="s">
        <v>18</v>
      </c>
      <c r="D107" s="6" t="s">
        <v>43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49"/>
    </row>
    <row r="108" spans="2:16" x14ac:dyDescent="0.25">
      <c r="B108" s="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49"/>
    </row>
    <row r="109" spans="2:16" x14ac:dyDescent="0.25"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49"/>
    </row>
    <row r="110" spans="2:16" s="11" customFormat="1" x14ac:dyDescent="0.25"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0"/>
    </row>
    <row r="111" spans="2:16" x14ac:dyDescent="0.25"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49"/>
    </row>
    <row r="112" spans="2:16" x14ac:dyDescent="0.25">
      <c r="B112" s="5"/>
      <c r="C112" s="7" t="s">
        <v>67</v>
      </c>
      <c r="D112" s="6" t="s">
        <v>43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49"/>
    </row>
    <row r="113" spans="2:16" x14ac:dyDescent="0.25">
      <c r="B113" s="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49"/>
    </row>
    <row r="114" spans="2:16" x14ac:dyDescent="0.25"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49"/>
    </row>
    <row r="115" spans="2:16" s="11" customFormat="1" x14ac:dyDescent="0.25"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0"/>
    </row>
    <row r="116" spans="2:16" x14ac:dyDescent="0.25"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49"/>
    </row>
    <row r="117" spans="2:16" x14ac:dyDescent="0.25">
      <c r="B117" s="5"/>
      <c r="C117" s="7" t="s">
        <v>67</v>
      </c>
      <c r="D117" s="6" t="s">
        <v>18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49"/>
    </row>
    <row r="118" spans="2:16" x14ac:dyDescent="0.25">
      <c r="B118" s="4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49"/>
    </row>
    <row r="119" spans="2:16" x14ac:dyDescent="0.25"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49"/>
    </row>
    <row r="120" spans="2:16" s="11" customFormat="1" x14ac:dyDescent="0.25"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0"/>
    </row>
    <row r="121" spans="2:16" x14ac:dyDescent="0.25"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2:16" x14ac:dyDescent="0.25">
      <c r="B122" s="13"/>
      <c r="C122" s="14" t="s">
        <v>17</v>
      </c>
      <c r="D122" s="14" t="s">
        <v>60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49"/>
    </row>
    <row r="123" spans="2:16" x14ac:dyDescent="0.25"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49"/>
    </row>
    <row r="124" spans="2:16" s="11" customFormat="1" x14ac:dyDescent="0.25"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10"/>
    </row>
    <row r="125" spans="2:16" x14ac:dyDescent="0.25">
      <c r="B125" s="12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49"/>
    </row>
    <row r="126" spans="2:16" x14ac:dyDescent="0.25"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49"/>
    </row>
    <row r="127" spans="2:16" s="11" customFormat="1" x14ac:dyDescent="0.25"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10"/>
    </row>
    <row r="128" spans="2:16" x14ac:dyDescent="0.25"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49"/>
    </row>
    <row r="129" spans="2:16" x14ac:dyDescent="0.25">
      <c r="B129" s="13"/>
      <c r="C129" s="14" t="s">
        <v>18</v>
      </c>
      <c r="D129" s="14" t="s">
        <v>61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49"/>
    </row>
    <row r="130" spans="2:16" x14ac:dyDescent="0.25"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49"/>
    </row>
    <row r="131" spans="2:16" s="11" customFormat="1" x14ac:dyDescent="0.25"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10"/>
    </row>
    <row r="132" spans="2:16" x14ac:dyDescent="0.25">
      <c r="B132" s="12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49"/>
    </row>
    <row r="133" spans="2:16" x14ac:dyDescent="0.25"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49"/>
    </row>
    <row r="134" spans="2:16" s="11" customFormat="1" x14ac:dyDescent="0.25"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10"/>
    </row>
    <row r="135" spans="2:16" x14ac:dyDescent="0.25"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49"/>
    </row>
    <row r="136" spans="2:16" x14ac:dyDescent="0.25">
      <c r="B136" s="13"/>
      <c r="C136" s="14" t="s">
        <v>62</v>
      </c>
      <c r="D136" s="14" t="s">
        <v>19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49"/>
    </row>
    <row r="137" spans="2:16" x14ac:dyDescent="0.25"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49"/>
    </row>
    <row r="138" spans="2:16" s="11" customFormat="1" x14ac:dyDescent="0.25"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10"/>
    </row>
    <row r="139" spans="2:16" x14ac:dyDescent="0.25">
      <c r="B139" s="12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49"/>
    </row>
    <row r="140" spans="2:16" x14ac:dyDescent="0.25"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49"/>
    </row>
    <row r="141" spans="2:16" s="11" customFormat="1" x14ac:dyDescent="0.25"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10"/>
    </row>
    <row r="142" spans="2:16" x14ac:dyDescent="0.25">
      <c r="B142" s="13"/>
      <c r="C142" s="14"/>
      <c r="D142" s="14"/>
      <c r="E142" s="14"/>
      <c r="F142" s="23"/>
      <c r="G142" s="14"/>
      <c r="H142" s="14"/>
      <c r="I142" s="14"/>
      <c r="J142" s="14"/>
      <c r="K142" s="14"/>
      <c r="L142" s="14"/>
      <c r="M142" s="14"/>
      <c r="N142" s="14"/>
      <c r="O142" s="14"/>
      <c r="P142" s="49"/>
    </row>
    <row r="143" spans="2:16" x14ac:dyDescent="0.25">
      <c r="B143" s="13"/>
      <c r="C143" s="14" t="s">
        <v>17</v>
      </c>
      <c r="D143" s="15" t="s">
        <v>69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49"/>
    </row>
    <row r="144" spans="2:16" x14ac:dyDescent="0.25"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49"/>
    </row>
    <row r="145" spans="2:16" s="11" customFormat="1" x14ac:dyDescent="0.25"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10"/>
    </row>
    <row r="146" spans="2:16" x14ac:dyDescent="0.25">
      <c r="B146" s="12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49"/>
    </row>
    <row r="147" spans="2:16" x14ac:dyDescent="0.25"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49"/>
    </row>
    <row r="148" spans="2:16" s="11" customFormat="1" x14ac:dyDescent="0.25"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10"/>
    </row>
    <row r="149" spans="2:16" x14ac:dyDescent="0.25"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49"/>
    </row>
    <row r="150" spans="2:16" x14ac:dyDescent="0.25">
      <c r="B150" s="13"/>
      <c r="C150" s="14" t="s">
        <v>54</v>
      </c>
      <c r="D150" s="15" t="s">
        <v>63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49"/>
    </row>
    <row r="151" spans="2:16" x14ac:dyDescent="0.25"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49"/>
    </row>
    <row r="152" spans="2:16" s="11" customFormat="1" x14ac:dyDescent="0.25"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10"/>
    </row>
    <row r="153" spans="2:16" x14ac:dyDescent="0.25">
      <c r="B153" s="12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49"/>
    </row>
    <row r="154" spans="2:16" x14ac:dyDescent="0.25"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49"/>
    </row>
    <row r="155" spans="2:16" s="11" customFormat="1" x14ac:dyDescent="0.25"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10"/>
    </row>
    <row r="156" spans="2:16" x14ac:dyDescent="0.25"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49"/>
    </row>
    <row r="157" spans="2:16" x14ac:dyDescent="0.25">
      <c r="B157" s="13"/>
      <c r="C157" s="15" t="s">
        <v>70</v>
      </c>
      <c r="D157" s="14" t="s">
        <v>43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49"/>
    </row>
    <row r="158" spans="2:16" x14ac:dyDescent="0.25"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49"/>
    </row>
    <row r="159" spans="2:16" s="11" customFormat="1" x14ac:dyDescent="0.25"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10"/>
    </row>
    <row r="160" spans="2:16" x14ac:dyDescent="0.25">
      <c r="B160" s="12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49"/>
    </row>
    <row r="161" spans="2:16" x14ac:dyDescent="0.25">
      <c r="B161" s="13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49"/>
    </row>
    <row r="162" spans="2:16" s="11" customFormat="1" x14ac:dyDescent="0.25"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10"/>
    </row>
    <row r="163" spans="2:16" x14ac:dyDescent="0.25">
      <c r="B163" s="1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49"/>
    </row>
    <row r="164" spans="2:16" x14ac:dyDescent="0.25">
      <c r="B164" s="13"/>
      <c r="C164" s="15" t="s">
        <v>67</v>
      </c>
      <c r="D164" s="15" t="s">
        <v>71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49"/>
    </row>
    <row r="165" spans="2:16" x14ac:dyDescent="0.25">
      <c r="B165" s="13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49"/>
    </row>
    <row r="166" spans="2:16" s="11" customFormat="1" x14ac:dyDescent="0.25"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10"/>
    </row>
    <row r="167" spans="2:16" x14ac:dyDescent="0.25">
      <c r="B167" s="12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49"/>
    </row>
    <row r="168" spans="2:16" x14ac:dyDescent="0.25"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49"/>
    </row>
    <row r="169" spans="2:16" s="11" customFormat="1" x14ac:dyDescent="0.25"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10"/>
    </row>
    <row r="170" spans="2:16" x14ac:dyDescent="0.25"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49"/>
    </row>
    <row r="171" spans="2:16" x14ac:dyDescent="0.25">
      <c r="B171" s="13"/>
      <c r="C171" s="15" t="s">
        <v>54</v>
      </c>
      <c r="D171" s="15" t="s">
        <v>72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49"/>
    </row>
    <row r="172" spans="2:16" x14ac:dyDescent="0.25"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49"/>
    </row>
    <row r="173" spans="2:16" s="11" customFormat="1" x14ac:dyDescent="0.25"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10"/>
    </row>
    <row r="174" spans="2:16" x14ac:dyDescent="0.25">
      <c r="B174" s="12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49"/>
    </row>
    <row r="175" spans="2:16" x14ac:dyDescent="0.25">
      <c r="B175" s="13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49"/>
    </row>
    <row r="176" spans="2:16" s="11" customFormat="1" x14ac:dyDescent="0.25">
      <c r="B176" s="22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10"/>
    </row>
    <row r="177" spans="2:16" x14ac:dyDescent="0.25"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49"/>
    </row>
    <row r="178" spans="2:16" x14ac:dyDescent="0.25">
      <c r="B178" s="13"/>
      <c r="C178" s="15" t="s">
        <v>73</v>
      </c>
      <c r="D178" s="14" t="s">
        <v>19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49"/>
    </row>
    <row r="179" spans="2:16" x14ac:dyDescent="0.25">
      <c r="B179" s="13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49"/>
    </row>
    <row r="180" spans="2:16" s="11" customFormat="1" ht="14.25" customHeight="1" x14ac:dyDescent="0.25">
      <c r="B180" s="22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10"/>
    </row>
    <row r="181" spans="2:16" x14ac:dyDescent="0.25">
      <c r="B181" s="12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49"/>
    </row>
    <row r="182" spans="2:16" x14ac:dyDescent="0.25"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49"/>
    </row>
    <row r="183" spans="2:16" s="11" customFormat="1" x14ac:dyDescent="0.25">
      <c r="B183" s="22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10"/>
    </row>
    <row r="184" spans="2:16" x14ac:dyDescent="0.25">
      <c r="B184" s="13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49"/>
    </row>
    <row r="185" spans="2:16" x14ac:dyDescent="0.25">
      <c r="B185" s="13"/>
      <c r="C185" s="15" t="s">
        <v>67</v>
      </c>
      <c r="D185" s="14" t="s">
        <v>64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49"/>
    </row>
    <row r="186" spans="2:16" x14ac:dyDescent="0.25">
      <c r="B186" s="13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49"/>
    </row>
    <row r="187" spans="2:16" s="11" customFormat="1" x14ac:dyDescent="0.25">
      <c r="B187" s="22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10"/>
    </row>
    <row r="188" spans="2:16" x14ac:dyDescent="0.25">
      <c r="B188" s="12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49"/>
    </row>
    <row r="189" spans="2:16" x14ac:dyDescent="0.25">
      <c r="B189" s="13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49"/>
    </row>
    <row r="190" spans="2:16" s="11" customFormat="1" x14ac:dyDescent="0.25">
      <c r="B190" s="22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10"/>
    </row>
    <row r="191" spans="2:16" x14ac:dyDescent="0.25"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49"/>
    </row>
    <row r="192" spans="2:16" x14ac:dyDescent="0.25">
      <c r="B192" s="13"/>
      <c r="C192" s="14" t="s">
        <v>18</v>
      </c>
      <c r="D192" s="15" t="s">
        <v>74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49"/>
    </row>
    <row r="193" spans="2:16" x14ac:dyDescent="0.25">
      <c r="B193" s="13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49"/>
    </row>
    <row r="194" spans="2:16" s="11" customFormat="1" x14ac:dyDescent="0.25">
      <c r="B194" s="22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10"/>
    </row>
    <row r="195" spans="2:16" x14ac:dyDescent="0.25">
      <c r="B195" s="12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49"/>
    </row>
    <row r="196" spans="2:16" x14ac:dyDescent="0.25">
      <c r="B196" s="13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49"/>
    </row>
    <row r="197" spans="2:16" s="11" customFormat="1" x14ac:dyDescent="0.25">
      <c r="B197" s="22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10"/>
    </row>
    <row r="198" spans="2:16" x14ac:dyDescent="0.25">
      <c r="B198" s="13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49"/>
    </row>
    <row r="199" spans="2:16" x14ac:dyDescent="0.25">
      <c r="B199" s="13"/>
      <c r="C199" s="14" t="s">
        <v>43</v>
      </c>
      <c r="D199" s="15" t="s">
        <v>75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49"/>
    </row>
    <row r="200" spans="2:16" x14ac:dyDescent="0.25">
      <c r="B200" s="13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49"/>
    </row>
    <row r="201" spans="2:16" s="11" customFormat="1" x14ac:dyDescent="0.25">
      <c r="B201" s="22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10"/>
    </row>
    <row r="202" spans="2:16" x14ac:dyDescent="0.25">
      <c r="B202" s="12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49"/>
    </row>
    <row r="203" spans="2:16" x14ac:dyDescent="0.25">
      <c r="B203" s="13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49"/>
    </row>
    <row r="204" spans="2:16" s="11" customFormat="1" x14ac:dyDescent="0.25">
      <c r="B204" s="22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10"/>
    </row>
    <row r="205" spans="2:16" x14ac:dyDescent="0.25"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</row>
    <row r="206" spans="2:16" x14ac:dyDescent="0.25">
      <c r="B206" s="16"/>
      <c r="C206" s="17" t="s">
        <v>88</v>
      </c>
      <c r="D206" s="17" t="s">
        <v>76</v>
      </c>
      <c r="E206" s="18" t="s">
        <v>20</v>
      </c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49"/>
    </row>
    <row r="207" spans="2:16" x14ac:dyDescent="0.25">
      <c r="B207" s="16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49"/>
    </row>
    <row r="208" spans="2:16" x14ac:dyDescent="0.25">
      <c r="B208" s="16"/>
      <c r="C208" s="18">
        <v>0</v>
      </c>
      <c r="D208" s="18">
        <v>100</v>
      </c>
      <c r="E208" s="18">
        <v>0</v>
      </c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49"/>
    </row>
    <row r="209" spans="2:16" s="11" customFormat="1" x14ac:dyDescent="0.25">
      <c r="B209" s="20"/>
      <c r="C209" s="21">
        <v>0</v>
      </c>
      <c r="D209" s="21">
        <v>0</v>
      </c>
      <c r="E209" s="21">
        <v>100</v>
      </c>
      <c r="F209" s="41">
        <v>0.83456553061032346</v>
      </c>
      <c r="G209" s="42">
        <v>4.5463852612352911</v>
      </c>
      <c r="H209" s="41">
        <v>0.81954731319463769</v>
      </c>
      <c r="I209" s="42">
        <v>2.3124540053420253</v>
      </c>
      <c r="J209" s="41">
        <v>0.81188185851904593</v>
      </c>
      <c r="K209" s="42">
        <v>1.7994662551911269</v>
      </c>
      <c r="L209" s="41">
        <v>0.80410735982472392</v>
      </c>
      <c r="M209" s="42">
        <v>1.4594964831432755</v>
      </c>
      <c r="N209" s="41">
        <v>0.79223236332819047</v>
      </c>
      <c r="O209" s="42">
        <v>1.1308811227329876</v>
      </c>
      <c r="P209" s="10"/>
    </row>
    <row r="210" spans="2:16" x14ac:dyDescent="0.25">
      <c r="B210" s="19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49"/>
    </row>
    <row r="211" spans="2:16" x14ac:dyDescent="0.25">
      <c r="B211" s="16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49"/>
    </row>
    <row r="212" spans="2:16" x14ac:dyDescent="0.25">
      <c r="B212" s="16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49"/>
    </row>
    <row r="213" spans="2:16" x14ac:dyDescent="0.25">
      <c r="B213" s="16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49"/>
    </row>
    <row r="214" spans="2:16" s="11" customFormat="1" x14ac:dyDescent="0.25">
      <c r="B214" s="20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10"/>
    </row>
    <row r="215" spans="2:16" x14ac:dyDescent="0.25">
      <c r="B215" s="19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49"/>
    </row>
    <row r="216" spans="2:16" x14ac:dyDescent="0.25">
      <c r="B216" s="16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49"/>
    </row>
    <row r="217" spans="2:16" x14ac:dyDescent="0.25">
      <c r="B217" s="16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49"/>
    </row>
    <row r="218" spans="2:16" x14ac:dyDescent="0.25">
      <c r="B218" s="16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49"/>
    </row>
    <row r="219" spans="2:16" s="11" customFormat="1" x14ac:dyDescent="0.25"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10"/>
    </row>
    <row r="220" spans="2:16" x14ac:dyDescent="0.25">
      <c r="B220" s="16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49"/>
    </row>
    <row r="221" spans="2:16" x14ac:dyDescent="0.25">
      <c r="B221" s="16"/>
      <c r="C221" s="17"/>
      <c r="D221" s="17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49"/>
    </row>
    <row r="222" spans="2:16" x14ac:dyDescent="0.25">
      <c r="B222" s="16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49"/>
    </row>
    <row r="223" spans="2:16" x14ac:dyDescent="0.25">
      <c r="B223" s="16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49"/>
    </row>
    <row r="224" spans="2:16" s="11" customFormat="1" x14ac:dyDescent="0.25">
      <c r="B224" s="20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10"/>
    </row>
    <row r="225" spans="2:16" x14ac:dyDescent="0.25">
      <c r="B225" s="19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49"/>
    </row>
    <row r="226" spans="2:16" x14ac:dyDescent="0.25">
      <c r="B226" s="16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49"/>
    </row>
    <row r="227" spans="2:16" x14ac:dyDescent="0.25">
      <c r="B227" s="16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49"/>
    </row>
    <row r="228" spans="2:16" x14ac:dyDescent="0.25">
      <c r="B228" s="16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49"/>
    </row>
    <row r="229" spans="2:16" s="11" customFormat="1" x14ac:dyDescent="0.25"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10"/>
    </row>
    <row r="230" spans="2:16" x14ac:dyDescent="0.25">
      <c r="B230" s="19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49"/>
    </row>
    <row r="231" spans="2:16" x14ac:dyDescent="0.25">
      <c r="B231" s="16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49"/>
    </row>
    <row r="232" spans="2:16" x14ac:dyDescent="0.25">
      <c r="B232" s="16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49"/>
    </row>
    <row r="233" spans="2:16" x14ac:dyDescent="0.25">
      <c r="B233" s="16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49"/>
    </row>
    <row r="234" spans="2:16" s="11" customFormat="1" x14ac:dyDescent="0.25">
      <c r="B234" s="20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10"/>
    </row>
    <row r="235" spans="2:16" x14ac:dyDescent="0.25">
      <c r="B235" s="16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49"/>
    </row>
    <row r="236" spans="2:16" x14ac:dyDescent="0.25">
      <c r="B236" s="16"/>
      <c r="C236" s="17" t="s">
        <v>78</v>
      </c>
      <c r="D236" s="17" t="s">
        <v>79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49"/>
    </row>
    <row r="237" spans="2:16" x14ac:dyDescent="0.25">
      <c r="B237" s="16"/>
      <c r="C237" s="18">
        <v>100</v>
      </c>
      <c r="D237" s="18">
        <v>0</v>
      </c>
      <c r="E237" s="18"/>
      <c r="F237" s="18"/>
      <c r="G237" s="18"/>
      <c r="H237" s="41">
        <v>0.9002420068689162</v>
      </c>
      <c r="I237" s="42">
        <v>5.959351891126965</v>
      </c>
      <c r="J237" s="41">
        <v>0.89250112838232043</v>
      </c>
      <c r="K237" s="42">
        <v>4.5764469801083028</v>
      </c>
      <c r="L237" s="41">
        <v>0.88483133089248489</v>
      </c>
      <c r="M237" s="42">
        <v>3.6200048373595735</v>
      </c>
      <c r="N237" s="41">
        <v>0.87343984478427217</v>
      </c>
      <c r="O237" s="42">
        <v>2.6634978743504325</v>
      </c>
      <c r="P237" s="49"/>
    </row>
    <row r="238" spans="2:16" x14ac:dyDescent="0.25">
      <c r="B238" s="16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49"/>
    </row>
    <row r="239" spans="2:16" x14ac:dyDescent="0.25">
      <c r="B239" s="19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49"/>
    </row>
    <row r="240" spans="2:16" x14ac:dyDescent="0.25">
      <c r="B240" s="16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49"/>
    </row>
    <row r="241" spans="2:16" x14ac:dyDescent="0.25">
      <c r="B241" s="16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49"/>
    </row>
    <row r="242" spans="2:16" x14ac:dyDescent="0.25"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</row>
    <row r="243" spans="2:16" x14ac:dyDescent="0.25">
      <c r="B243" s="24"/>
      <c r="C243" s="25"/>
      <c r="D243" s="25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49"/>
    </row>
    <row r="244" spans="2:16" x14ac:dyDescent="0.25">
      <c r="B244" s="24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49"/>
    </row>
    <row r="245" spans="2:16" s="11" customFormat="1" x14ac:dyDescent="0.25">
      <c r="B245" s="27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10"/>
    </row>
    <row r="246" spans="2:16" x14ac:dyDescent="0.25">
      <c r="B246" s="24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49"/>
    </row>
    <row r="247" spans="2:16" x14ac:dyDescent="0.25">
      <c r="B247" s="24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49"/>
    </row>
    <row r="248" spans="2:16" x14ac:dyDescent="0.25">
      <c r="B248" s="24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49"/>
    </row>
    <row r="249" spans="2:16" x14ac:dyDescent="0.25">
      <c r="B249" s="24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49"/>
    </row>
    <row r="250" spans="2:16" x14ac:dyDescent="0.25">
      <c r="B250" s="24"/>
      <c r="C250" s="25"/>
      <c r="D250" s="25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49"/>
    </row>
    <row r="251" spans="2:16" x14ac:dyDescent="0.25">
      <c r="B251" s="24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49"/>
    </row>
    <row r="252" spans="2:16" x14ac:dyDescent="0.25">
      <c r="B252" s="24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49"/>
    </row>
    <row r="253" spans="2:16" s="11" customFormat="1" x14ac:dyDescent="0.25">
      <c r="B253" s="27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10"/>
    </row>
    <row r="254" spans="2:16" x14ac:dyDescent="0.25">
      <c r="B254" s="29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49"/>
    </row>
    <row r="255" spans="2:16" x14ac:dyDescent="0.25">
      <c r="B255" s="24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49"/>
    </row>
    <row r="256" spans="2:16" s="11" customFormat="1" x14ac:dyDescent="0.25">
      <c r="B256" s="27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10"/>
    </row>
    <row r="257" spans="2:16" x14ac:dyDescent="0.25">
      <c r="B257" s="29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49"/>
    </row>
    <row r="258" spans="2:16" x14ac:dyDescent="0.25">
      <c r="B258" s="24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49"/>
    </row>
    <row r="259" spans="2:16" s="11" customFormat="1" x14ac:dyDescent="0.25">
      <c r="B259" s="27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10"/>
    </row>
    <row r="260" spans="2:16" x14ac:dyDescent="0.25">
      <c r="B260" s="29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49"/>
    </row>
    <row r="261" spans="2:16" x14ac:dyDescent="0.25">
      <c r="B261" s="24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49"/>
    </row>
    <row r="262" spans="2:16" s="11" customFormat="1" x14ac:dyDescent="0.25">
      <c r="B262" s="27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10"/>
    </row>
    <row r="263" spans="2:16" x14ac:dyDescent="0.25">
      <c r="B263" s="29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49"/>
    </row>
    <row r="264" spans="2:16" x14ac:dyDescent="0.25">
      <c r="B264" s="24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49"/>
    </row>
    <row r="265" spans="2:16" s="11" customFormat="1" x14ac:dyDescent="0.25">
      <c r="B265" s="27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10"/>
    </row>
    <row r="266" spans="2:16" x14ac:dyDescent="0.25">
      <c r="B266" s="29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49"/>
    </row>
    <row r="267" spans="2:16" x14ac:dyDescent="0.25">
      <c r="B267" s="24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49"/>
    </row>
    <row r="268" spans="2:16" s="11" customFormat="1" x14ac:dyDescent="0.25">
      <c r="B268" s="27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10"/>
    </row>
    <row r="269" spans="2:16" x14ac:dyDescent="0.25">
      <c r="B269" s="29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49"/>
    </row>
    <row r="270" spans="2:16" x14ac:dyDescent="0.25">
      <c r="B270" s="24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49"/>
    </row>
    <row r="271" spans="2:16" s="11" customFormat="1" x14ac:dyDescent="0.25">
      <c r="B271" s="27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10"/>
    </row>
    <row r="272" spans="2:16" x14ac:dyDescent="0.25">
      <c r="B272" s="24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49"/>
    </row>
    <row r="273" spans="2:16" x14ac:dyDescent="0.25">
      <c r="B273" s="24"/>
      <c r="C273" s="25"/>
      <c r="D273" s="25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49"/>
    </row>
    <row r="274" spans="2:16" x14ac:dyDescent="0.25">
      <c r="B274" s="24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49"/>
    </row>
    <row r="275" spans="2:16" x14ac:dyDescent="0.25">
      <c r="B275" s="24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49"/>
    </row>
    <row r="276" spans="2:16" s="11" customFormat="1" x14ac:dyDescent="0.25">
      <c r="B276" s="27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10"/>
    </row>
    <row r="277" spans="2:16" x14ac:dyDescent="0.25">
      <c r="B277" s="29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49"/>
    </row>
    <row r="278" spans="2:16" x14ac:dyDescent="0.25">
      <c r="B278" s="24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49"/>
    </row>
    <row r="279" spans="2:16" s="11" customFormat="1" x14ac:dyDescent="0.25">
      <c r="B279" s="27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10"/>
    </row>
    <row r="280" spans="2:16" x14ac:dyDescent="0.25">
      <c r="B280" s="29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49"/>
    </row>
    <row r="281" spans="2:16" x14ac:dyDescent="0.25">
      <c r="B281" s="24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49"/>
    </row>
    <row r="282" spans="2:16" s="11" customFormat="1" x14ac:dyDescent="0.25">
      <c r="B282" s="27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10"/>
    </row>
    <row r="283" spans="2:16" x14ac:dyDescent="0.25">
      <c r="B283" s="29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49"/>
    </row>
    <row r="284" spans="2:16" x14ac:dyDescent="0.25">
      <c r="B284" s="24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49"/>
    </row>
    <row r="285" spans="2:16" s="11" customFormat="1" x14ac:dyDescent="0.25">
      <c r="B285" s="27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10"/>
    </row>
    <row r="286" spans="2:16" x14ac:dyDescent="0.25">
      <c r="B286" s="29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49"/>
    </row>
    <row r="287" spans="2:16" x14ac:dyDescent="0.25">
      <c r="B287" s="29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49"/>
    </row>
    <row r="288" spans="2:16" x14ac:dyDescent="0.25">
      <c r="B288" s="24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49"/>
    </row>
    <row r="289" spans="2:16" s="11" customFormat="1" x14ac:dyDescent="0.25">
      <c r="B289" s="27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10"/>
    </row>
    <row r="290" spans="2:16" x14ac:dyDescent="0.25">
      <c r="B290" s="29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49"/>
    </row>
    <row r="291" spans="2:16" x14ac:dyDescent="0.25">
      <c r="B291" s="29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49"/>
    </row>
    <row r="292" spans="2:16" x14ac:dyDescent="0.25">
      <c r="B292" s="24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49"/>
    </row>
    <row r="293" spans="2:16" s="11" customFormat="1" x14ac:dyDescent="0.25">
      <c r="B293" s="27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10"/>
    </row>
    <row r="294" spans="2:16" x14ac:dyDescent="0.25">
      <c r="B294" s="29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49"/>
    </row>
    <row r="295" spans="2:16" x14ac:dyDescent="0.25">
      <c r="B295" s="29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49"/>
    </row>
    <row r="296" spans="2:16" x14ac:dyDescent="0.25">
      <c r="B296" s="24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49"/>
    </row>
    <row r="297" spans="2:16" x14ac:dyDescent="0.25">
      <c r="B297" s="24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49"/>
    </row>
    <row r="298" spans="2:16" x14ac:dyDescent="0.25"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Material_list</vt:lpstr>
      <vt:lpstr>This Work</vt:lpstr>
      <vt:lpstr>Literature</vt:lpstr>
      <vt:lpstr>Relative Difference</vt:lpstr>
      <vt:lpstr>Sources</vt:lpstr>
      <vt:lpstr>Extrapolated_T_lit_data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 Boehm</dc:creator>
  <cp:lastModifiedBy>Montgomery, Shawn CTR (OST)</cp:lastModifiedBy>
  <cp:lastPrinted>2022-06-14T16:46:44Z</cp:lastPrinted>
  <dcterms:created xsi:type="dcterms:W3CDTF">2021-11-16T21:18:07Z</dcterms:created>
  <dcterms:modified xsi:type="dcterms:W3CDTF">2023-07-06T19:38:44Z</dcterms:modified>
</cp:coreProperties>
</file>